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975" windowHeight="11850" activeTab="1"/>
  </bookViews>
  <sheets>
    <sheet name="КПП" sheetId="5" r:id="rId1"/>
    <sheet name="Апартаменты" sheetId="11" r:id="rId2"/>
    <sheet name="АГОРА" sheetId="12" r:id="rId3"/>
  </sheets>
  <definedNames>
    <definedName name="_xlnm._FilterDatabase" localSheetId="2" hidden="1">АГОРА!$A$11:$F$188</definedName>
    <definedName name="_xlnm._FilterDatabase" localSheetId="1" hidden="1">Апартаменты!$A$11:$F$80</definedName>
    <definedName name="_xlnm._FilterDatabase" localSheetId="0" hidden="1">КПП!$A$11:$F$75</definedName>
    <definedName name="_xlnm.Print_Area" localSheetId="2">АГОРА!$A$1:$H$192</definedName>
    <definedName name="_xlnm.Print_Area" localSheetId="1">Апартаменты!$A$1:$H$84</definedName>
    <definedName name="_xlnm.Print_Area" localSheetId="0">КПП!$A$1:$H$114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5" i="12" l="1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150" i="12" l="1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G186" i="12" l="1"/>
  <c r="G190" i="12" s="1"/>
  <c r="G125" i="12"/>
  <c r="G129" i="12" s="1"/>
  <c r="G78" i="11"/>
  <c r="G82" i="11" s="1"/>
  <c r="G56" i="11"/>
  <c r="G60" i="11" s="1"/>
  <c r="G112" i="5"/>
  <c r="G107" i="5"/>
  <c r="H101" i="5"/>
  <c r="H102" i="5"/>
  <c r="H103" i="5"/>
  <c r="H104" i="5"/>
  <c r="H105" i="5"/>
  <c r="H106" i="5"/>
  <c r="H65" i="5"/>
  <c r="H48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G192" i="12" l="1"/>
  <c r="G84" i="11"/>
  <c r="H64" i="5"/>
  <c r="H46" i="5"/>
  <c r="H72" i="5" l="1"/>
  <c r="H71" i="5"/>
  <c r="H70" i="5"/>
  <c r="H69" i="5"/>
  <c r="H68" i="5"/>
  <c r="H67" i="5"/>
  <c r="H66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7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G73" i="5" l="1"/>
  <c r="G77" i="5" s="1"/>
  <c r="G114" i="5"/>
  <c r="G111" i="5"/>
</calcChain>
</file>

<file path=xl/sharedStrings.xml><?xml version="1.0" encoding="utf-8"?>
<sst xmlns="http://schemas.openxmlformats.org/spreadsheetml/2006/main" count="1273" uniqueCount="529">
  <si>
    <t>№ пп</t>
  </si>
  <si>
    <t>Цена за ед., руб</t>
  </si>
  <si>
    <t>Цена всего, руб</t>
  </si>
  <si>
    <t>Ед. изм.</t>
  </si>
  <si>
    <t>ИНН</t>
  </si>
  <si>
    <t>Объект:</t>
  </si>
  <si>
    <t>Кол-во</t>
  </si>
  <si>
    <t>тел.</t>
  </si>
  <si>
    <t>ФИО</t>
  </si>
  <si>
    <t>email</t>
  </si>
  <si>
    <t>НАИМЕНОВАНИЕ ОРГАНИЗАЦИИ</t>
  </si>
  <si>
    <t>КПП</t>
  </si>
  <si>
    <t>шт.</t>
  </si>
  <si>
    <t>компл.</t>
  </si>
  <si>
    <t>Местонахождение склада</t>
  </si>
  <si>
    <t>указать город (населённый пункт)</t>
  </si>
  <si>
    <t>«Подмосковный образовательный молодёжный центр «Мастерская управления «Сенеж», расположенная по адресу: Московская область, городской округ Солнечногорск, г.Солнечногорск, ул. Прибрежная, стр.2</t>
  </si>
  <si>
    <t>Стройка (объект доставки):</t>
  </si>
  <si>
    <t>ГАБАРИТЫ ГРУЗА: ОБЪЁМ, ВЕС (ЕСЛИ САМОВЫВОЗ)</t>
  </si>
  <si>
    <t>Марка</t>
  </si>
  <si>
    <t>1.01 Зона ресепшн. Приемная посетителей</t>
  </si>
  <si>
    <t>Кресло с подлокотниками, опора с колесиками, подъемно-поворотное сиденье Габаритные размеры, мм: 540 х 600 х 1010</t>
  </si>
  <si>
    <t>Типа Chairman 450 LT</t>
  </si>
  <si>
    <t>Шкаф офисный комбинированный, (низ-закрытый, верх-стекло) Габаритные размеры, мм: 800 х 450 х 2116</t>
  </si>
  <si>
    <t>Типа Avance 6Ш.005.3</t>
  </si>
  <si>
    <t>Стойка приемная Габаритные размеры, мм: 1400 х 730 х 1190</t>
  </si>
  <si>
    <t>Типа ПС140, СБ Профит</t>
  </si>
  <si>
    <t>2.01 Помещение руководства</t>
  </si>
  <si>
    <t>Стул офисный мягкий на металлокаркасе Габаритные размеры, мм: 540 х 420 х 800</t>
  </si>
  <si>
    <t>Типа ИЗО</t>
  </si>
  <si>
    <t>Шкаф для одежды Габаритные размеры, мм: 800 х 450 х 2116</t>
  </si>
  <si>
    <t>Типа Avance 6Ш.013.1</t>
  </si>
  <si>
    <t>Кушетка мягкая серого цвета Габаритные размеры, мм: 800 х 2000 х 380</t>
  </si>
  <si>
    <t>Типа House Nordic, Capri</t>
  </si>
  <si>
    <t>Стол рабочий ЛДСП Габаритные размеры, мм: 1000 х 700 х 750</t>
  </si>
  <si>
    <t>Типа AVANCE 6МД.007</t>
  </si>
  <si>
    <t>2.02 Помещение руководства</t>
  </si>
  <si>
    <t>Сейф огнестойкий Габаритные размеры, мм: 455 х 400 х 1235</t>
  </si>
  <si>
    <t>Типа BMI-3101</t>
  </si>
  <si>
    <t>Кресло для руководителя с подлокотниками, опора с колесиками, подъемно-поворотное сиденье Габаритные размеры, мм: 520 х 510 х 1200</t>
  </si>
  <si>
    <t>Типа Надир Д Промэк</t>
  </si>
  <si>
    <t>Стол кабинетный с глухим фасадом Габаритные размеры, мм: 1800 х 880 х 750</t>
  </si>
  <si>
    <t>Типа СП-Мебель, «Атрибут», 1516</t>
  </si>
  <si>
    <t>Шкаф низкий с дверцами для книг Габаритные размеры, мм: 715 х 350 х 750</t>
  </si>
  <si>
    <t>Типа Типа СП-Мебель, «Бюджет», 2550440 СП-Мебель, «Атрибут», 1100</t>
  </si>
  <si>
    <t>Шкаф для одежды Габаритные размеры, мм: 716 х 359 х 1810</t>
  </si>
  <si>
    <t>Типа СП Мебель, «Бюджет», арт. 2555440</t>
  </si>
  <si>
    <t>Тумба с двумя секциями: ящики выдвижные и полки Габаритные размеры, мм: 1180 х 500 х 636</t>
  </si>
  <si>
    <t>Типа СП Мебель, «Атрибут», 1227</t>
  </si>
  <si>
    <t>2.04 Диспетчерская</t>
  </si>
  <si>
    <t>Стол рабочий с заглушками ЛДСП в комплекте с тумбой Габаритные размеры, мм: 1200 х 700 х 750</t>
  </si>
  <si>
    <t>Типа AVANCE 6МД.008 + 6Т.004</t>
  </si>
  <si>
    <t>2.05 Гардероб персонала</t>
  </si>
  <si>
    <t>Шкаф для одежды металлический односекционный. Полка для головного убора, штанга, 2 крючка для одежды Габаритные размеры, мм: 400х 500 х 1850</t>
  </si>
  <si>
    <t>Типа ШРС-11-400</t>
  </si>
  <si>
    <t>Скамья гардеробная ЛДСП на металлическом каркасе Габаритные размеры, мм: 800 х 400 х 450</t>
  </si>
  <si>
    <t>Типа Комус, Берта БМ-4</t>
  </si>
  <si>
    <t>Шкаф для сушки верхней одежды и обуви, 6 штанг для горизонтального развешивания, 5 решетчатых полок для обуви Габаритные размеры, мм: 800 х 500 х 1900</t>
  </si>
  <si>
    <t>2.05.1 Гардероб персонала</t>
  </si>
  <si>
    <t>2.12 ПУИ</t>
  </si>
  <si>
    <t>Шкаф для уборочного инвентаря с отделениями, металл Габаритные размеры, мм: 500 х 500 х 1830</t>
  </si>
  <si>
    <t>Типа MD LS-11-50 Практик</t>
  </si>
  <si>
    <t>Вешалка настенная Габаритные размеры, мм: 650 х 250 х 230</t>
  </si>
  <si>
    <t>Типа Комус, Альберо SHT-WH4</t>
  </si>
  <si>
    <t>2.13 Комната приема пищи</t>
  </si>
  <si>
    <t xml:space="preserve">Набор кухонной напольной и настенной мебели в составе:
- стол-шкаф с дверью и ящиком Габаритные размеры, мм: 500 х 600 х 840 – 4 шт
- стол под мойку Габаритные размеры, мм: 500 х 600 х 810 – 1 шт
- мойка накладная из н/ж стали в комплекте с сифоном Габаритные размеры, мм: 500 х 600 х 185 – 1 шт
- шкаф настенный Габаритные размеры, мм: 500 х 320 х 700 – 5 шт
- сушка двухуровневая с пласт. поддоном – 1 шт
в шкаф шириной 500
- смеситель – 1 шт
- планка соединительная 2500х600 – 4 шт
</t>
  </si>
  <si>
    <t>Типа СП-Мебель</t>
  </si>
  <si>
    <t xml:space="preserve">Обеденная группа в составе:
- стол Габаритные размеры, мм: 1000 х 700 х 750 – 1 шт
- стул Габаритные размеры, мм: 425 х 515 х 740 – 4 шт
</t>
  </si>
  <si>
    <t>Типа Типа Арт.МТ 3629-4729 Мебельторг</t>
  </si>
  <si>
    <t>Диван трехместный Габаритные размеры, мм: 1730 х 770 х 700</t>
  </si>
  <si>
    <t>Типа Евро, Комус</t>
  </si>
  <si>
    <t>Кресло Габаритные размеры, мм: 770 х 710 х 700</t>
  </si>
  <si>
    <t>Стол журнальный Габаритные размеры, мм: 800 х 600 х 500</t>
  </si>
  <si>
    <t>Типа Этюд, Комус</t>
  </si>
  <si>
    <t>1.02 Помещение охраны</t>
  </si>
  <si>
    <t>Шкаф тамбурный металлический с замком Габаритные размеры, мм: 1000 х 485 х 1985</t>
  </si>
  <si>
    <t>Типа КД144, Комус, Арт. 326755</t>
  </si>
  <si>
    <t>Диван трехместный синий матовый Габаритные размеры, мм: 1730 х 770 х 700</t>
  </si>
  <si>
    <t>Типа Комус, Арт. 291629</t>
  </si>
  <si>
    <t>1.07 ПУИ</t>
  </si>
  <si>
    <t>1.14 Транспортное КПП</t>
  </si>
  <si>
    <t>Тумба под оргтехнику Габаритные размеры, мм: 854 х 600 х 694</t>
  </si>
  <si>
    <t>Типа XPS 806</t>
  </si>
  <si>
    <t>РАЗНИЦА ИТОГО, руб.</t>
  </si>
  <si>
    <t>Технологические решения: мебель (стадия Р)</t>
  </si>
  <si>
    <t>СТОИМОСТЬ ДОСТАВКИ (ЕСЛИ ВЫПОЛЯЕТСЯ)</t>
  </si>
  <si>
    <t>Тележка уборочная 2х15л Габаритные размеры, мм: 540 х 290 х 700</t>
  </si>
  <si>
    <t>Типа Dolly Kit Bag</t>
  </si>
  <si>
    <t>Технологические решения (стадия Р)</t>
  </si>
  <si>
    <t>2.06 Умывальная</t>
  </si>
  <si>
    <t>2.11 Умывальная</t>
  </si>
  <si>
    <t>Пурифайер напольный чёрный, Габаритные размеры, мм: 310 х 340 х 1040, Мощность: 0,65 кВт, 220 В, 50 Гц, 1 ф</t>
  </si>
  <si>
    <t>Типа VATTEN FV45NE+ EVERPURE 4C</t>
  </si>
  <si>
    <t>МФУ формат А4, в комплекте USB кабель не менее 3м Габаритные размеры, мм: 461 х 422 х 342 Мощность: 0,5 кВт, 220 В, 50 Гц, 1 ф.</t>
  </si>
  <si>
    <t>Типа Epson WorkForce Pro</t>
  </si>
  <si>
    <t>Телевизор 43” со смарт-функциями на настенном кронштейне, Т2-тюнер, Smart TV, Wi-Fi, LAN Габаритные размеры, мм: 907 х 207 х 605 Мощность: 0,15 кВт, 220 В, 50 Гц, 1 ф.</t>
  </si>
  <si>
    <t>типа Samsung UE-43NU7090+Kromax IDEAL-3</t>
  </si>
  <si>
    <t>АРМ Габаритные размеры, мм: 600 х 300 х 400 Мощность: 0,8 кВт, 220 В, 50 Гц, 1 ф. в составе:
- системный блок корпус - 1 шт
- LED-монитор 24” - 1 шт
- жесткий диск SSD диск емкостью 256 Gb - 1 шт
- оперативная память 8 Gb - 1 шт
- оптический дисковод DVD-RW - 1 шт
- кардридер MCR - 1 шт
- операционная система Win 10 Pro - 1 шт
- клавиатура - 1 шт
- мышь - 1 шт
- ИБП - 1 шт
- тип процессора Intel Core i5 10TH GEN - 1 шт</t>
  </si>
  <si>
    <t>MicroTower</t>
  </si>
  <si>
    <t>Сушилка для рук Габаритные размеры, мм: 224 х 224 х 223 Мощность: 2 кВт, 220 В, 50 Гц, 1 ф</t>
  </si>
  <si>
    <t>Типа BAND-2000DM</t>
  </si>
  <si>
    <t>Поломоечная машина Габаритные размеры, мм: 930 х 420 х 1100 Мощность: 1,2 кВт, 220-230 В, 50 Гц, 1 ф.</t>
  </si>
  <si>
    <t>Типа Karcher, BR 35/12 C Bp</t>
  </si>
  <si>
    <t>Пурифайер напольный чёрный Габаритные размеры, мм: 310 х 340 х 1040 Мощность: 0,65 кВт, 220 В, 50 Гц, 1 ф.</t>
  </si>
  <si>
    <t>Чайник электрический Габаритные размеры, мм: 200 х 270 х 230 Мощность: 2,4 кВт, 220 В, 50 Гц, 1 ф.</t>
  </si>
  <si>
    <t>Типа Bosch TWK 8613P</t>
  </si>
  <si>
    <t>Холодильник бытовой двухкамерный 335+125л Габаритные размеры, мм: 600 х 600 х 1958 Мощность: 0,28 кВт, 220 В, 50 Гц, 1 ф.</t>
  </si>
  <si>
    <t>Типа Саратов 105</t>
  </si>
  <si>
    <t>Микроволновая печь, 23л Габаритные размеры, мм: 489 х 359 х 275 Мощность: 1,15 кВт, 220 В, 50 Гц, 1 ф.</t>
  </si>
  <si>
    <t>Раздел 2. Электротехника</t>
  </si>
  <si>
    <t>Раздел 1. Мебель, аксессуары, инвентарь</t>
  </si>
  <si>
    <t>Типа Samsung ME81MRTS</t>
  </si>
  <si>
    <t>ВСЕГО</t>
  </si>
  <si>
    <t>Рукомойник (смеситель и сифон в комплект не входят), 400х310х200</t>
  </si>
  <si>
    <t>типа 430 ВЦ-15/400/310</t>
  </si>
  <si>
    <t>шт</t>
  </si>
  <si>
    <t>Тележка уборочная, 540х290х700</t>
  </si>
  <si>
    <t>типа Dolly Kit Bag 2х15 л</t>
  </si>
  <si>
    <t>Вешало для градероба на 40 плечиков двустороннее, 1600х600х1700</t>
  </si>
  <si>
    <t>типа Avance 6Т.005</t>
  </si>
  <si>
    <t>Подставка под системный блок, 450х270х280</t>
  </si>
  <si>
    <t>типа 6Т.010 Avance Офис Мебель</t>
  </si>
  <si>
    <t>Шкаф для документов полузакрытый, 800х450х2116</t>
  </si>
  <si>
    <t>типа 6Ш.005.2</t>
  </si>
  <si>
    <t>типа LS-25D</t>
  </si>
  <si>
    <t>типа Симпл</t>
  </si>
  <si>
    <t>типа СТУ</t>
  </si>
  <si>
    <t>Тумба одностворчатая с одной мойкой (шкаф под мойку), в комплекте со
смесителем, 534х600х900</t>
  </si>
  <si>
    <t>типа М-ТМ-60</t>
  </si>
  <si>
    <t>Диван мягкий трехместный, 1920х830х830</t>
  </si>
  <si>
    <t>Диван мягкий двухместный, 1360х830х830</t>
  </si>
  <si>
    <t>Доска гладильная складная, 1300х380х980</t>
  </si>
  <si>
    <t>типа Hit Space Profi</t>
  </si>
  <si>
    <t>типа СТ</t>
  </si>
  <si>
    <t>Тележка для транспортировки складных стульев, 1130х470х1700</t>
  </si>
  <si>
    <t>типа Сатурн ТС1</t>
  </si>
  <si>
    <t>Стул складной на металлокаркасе (экокожа), 450х450х800</t>
  </si>
  <si>
    <t>типа Джокер</t>
  </si>
  <si>
    <t>Шкаф для уборочного инвентаря, 500х500х1830</t>
  </si>
  <si>
    <t>типа MD LS-11-50 Практик</t>
  </si>
  <si>
    <t>Шкаф металлический архивный, 915х458х1996</t>
  </si>
  <si>
    <t>типа Standart с электроприводом</t>
  </si>
  <si>
    <t>типа Ecotronic V42-R4L UV Black</t>
  </si>
  <si>
    <t>типа Ksitex F-1400 ION</t>
  </si>
  <si>
    <t>Чайник электрический, 200х270х230; 2400 Вт, 220 В, 1 ф</t>
  </si>
  <si>
    <t>типа Bosch TWK 8613P</t>
  </si>
  <si>
    <t>типа Saeco SM7580/00 Xelsis</t>
  </si>
  <si>
    <t>типа Electrolux EWW51476WD</t>
  </si>
  <si>
    <t>Утюг бытовой с парогенератором, 372х170х300; 2200 Вт, 220 В</t>
  </si>
  <si>
    <t>типа Welcome Mobile Charger</t>
  </si>
  <si>
    <t>типа UFORIGINDB Electrolux</t>
  </si>
  <si>
    <t>типа Epson WorkForce Pro</t>
  </si>
  <si>
    <t>типа Dyson Airblade V HU02</t>
  </si>
  <si>
    <t>типа CLEANFIX RA 431 E</t>
  </si>
  <si>
    <t>СТОИМОСТЬ МОНТАЖА (ЕСЛИ ВЫПОЛЯЕТСЯ)</t>
  </si>
  <si>
    <t>ИТОГО БЕЗ ДОСТАВКИ</t>
  </si>
  <si>
    <t>ИТОГО С ДОСТАВКОЙ И МОНТАЖЁМ</t>
  </si>
  <si>
    <t>Наименование позиций</t>
  </si>
  <si>
    <t>Электротехника</t>
  </si>
  <si>
    <t>Раздел 1. Мебель, аксессуары, инвентарь, пищевое оборудование</t>
  </si>
  <si>
    <t>Пищевое оборудование (сантехника)</t>
  </si>
  <si>
    <t>Мебель</t>
  </si>
  <si>
    <t>Мебель (металл)</t>
  </si>
  <si>
    <t xml:space="preserve">Пищевое оборудование </t>
  </si>
  <si>
    <t>типа ГР16+ГР16ПН Промэк</t>
  </si>
  <si>
    <t>типа ШРМ-21</t>
  </si>
  <si>
    <t>Стеллаж на каркасе из крашенного уголка с 4-мя сплошными полками, г/п полки - 120 кг, 1000х600х2000</t>
  </si>
  <si>
    <t>типа ПТ-1206/3 Техно ТТ</t>
  </si>
  <si>
    <t>Набор обеденный: стол + 2 стула, 750х750х750</t>
  </si>
  <si>
    <t>типа ТС-РС</t>
  </si>
  <si>
    <t>Тип</t>
  </si>
  <si>
    <t>Уборочный инвентарь</t>
  </si>
  <si>
    <t>Электротехника (освещение)</t>
  </si>
  <si>
    <t>типа VIOTEH COLIBRI, Vioteh</t>
  </si>
  <si>
    <t>типа Саратов 105</t>
  </si>
  <si>
    <t>Микроволновая печь, 23 л, 489х359х275; 1150 Вт, 220 В, 1 ф</t>
  </si>
  <si>
    <t>типа BR 30/4 C Ep Adv Karcher</t>
  </si>
  <si>
    <t>Инвентарь</t>
  </si>
  <si>
    <t>Стремянка стальная с 7-ю ступенями, полкой, барьером безопасности, 510х800х2210</t>
  </si>
  <si>
    <t>типа STAIRS</t>
  </si>
  <si>
    <t>АГОРА Главный корпус</t>
  </si>
  <si>
    <t>типа Samsung ME81MRTS</t>
  </si>
  <si>
    <t>Стол производственный, внизу полка, 1200х700х850</t>
  </si>
  <si>
    <t>типа СПП-133/1207 Техно-ТТ</t>
  </si>
  <si>
    <t>типа ШРМ-12</t>
  </si>
  <si>
    <t>типа Chairman СИМПЛ Euroline</t>
  </si>
  <si>
    <t>Ручная гидравлическая тележка с ножничным подъемом, высота подъема - 920, 1150х650х920</t>
  </si>
  <si>
    <t>типа TZ 303</t>
  </si>
  <si>
    <t>Стойка приемная, 1400х730х1190</t>
  </si>
  <si>
    <t>Стол журнальный, 700х700х450</t>
  </si>
  <si>
    <t>типа Практик AM 2091</t>
  </si>
  <si>
    <t>Стол обеденный, 2250х1060х760</t>
  </si>
  <si>
    <t>типа SOLO</t>
  </si>
  <si>
    <t>Кресло гостиничное, 570х570х830</t>
  </si>
  <si>
    <t>типа Аптренд арт. 272-002</t>
  </si>
  <si>
    <t>Зеркало, 1340х600</t>
  </si>
  <si>
    <t>типа Ornata Н-482</t>
  </si>
  <si>
    <t>Cтул обеденный из массива, 420х460х1070</t>
  </si>
  <si>
    <t>типа NEVA Light, Artisan</t>
  </si>
  <si>
    <t>Диван модульныйRoxen, 2410х1600х750</t>
  </si>
  <si>
    <t>типа Roxen ONE mebel</t>
  </si>
  <si>
    <t>Стол журнальный круглый, 800х800х450</t>
  </si>
  <si>
    <t>типа POLTRONA FRAU The Fidelio side tables</t>
  </si>
  <si>
    <t>Стул барный, 420х500х1002</t>
  </si>
  <si>
    <t>типа Neva Light Bar chair, Artisan</t>
  </si>
  <si>
    <t>Сейф гостиничный, тип замка электронный + аварийный ключ, система защиты от подбора кода,,
350х250х200</t>
  </si>
  <si>
    <t>Шкаф для уборочного инвентаря, 800х400х1860</t>
  </si>
  <si>
    <t>типа ШУ-800 (Сварной)</t>
  </si>
  <si>
    <t>Зеркало, 600х1340</t>
  </si>
  <si>
    <t>Стол письменный, 1340х690х820</t>
  </si>
  <si>
    <t>типа Saffo Porada</t>
  </si>
  <si>
    <t>Кухонный стол-тумба островной, 2000х800х900</t>
  </si>
  <si>
    <t>типа Индивидуального изготовления</t>
  </si>
  <si>
    <t>Комплект руллонных штор с электроприводом, 2600х100х3000</t>
  </si>
  <si>
    <t>Комплект руллонных штор с электроприводом, 1450х100х3000</t>
  </si>
  <si>
    <t>Комплект руллонных штор с электроприводом, 1000х100х3000</t>
  </si>
  <si>
    <t>Комплект руллонных штор с электроприводом, 900х100х3000</t>
  </si>
  <si>
    <t>Кресло-кровать, 1300х960х750</t>
  </si>
  <si>
    <t>типа Boston Bonaldo</t>
  </si>
  <si>
    <t>Стул полумягкий, 450х560х770</t>
  </si>
  <si>
    <t>типа 832 Luisa Cassina</t>
  </si>
  <si>
    <t>Кровать двуспальная,в комплекте с матрацем, 2000х2160х350</t>
  </si>
  <si>
    <t>типа FORSSA ONE mebel / Россия</t>
  </si>
  <si>
    <t>Тумба прикроватная, 400х500х490</t>
  </si>
  <si>
    <t>типа COMO CM01</t>
  </si>
  <si>
    <t>Тумба под раковину, подвесная, 1600х450х750</t>
  </si>
  <si>
    <t>типа OWN CONCEPT</t>
  </si>
  <si>
    <t>Пуф, 520х520х400</t>
  </si>
  <si>
    <t>типа Berry фабрики Meridiani</t>
  </si>
  <si>
    <t>Набор кухонной напольной и настенной мебели встраиваемый (габаритные размеры уточнить по
месту) с ванной моечной встраиваемой, с модулем под встраиваемую посудомоечную машину,
холодильник, встроенная подсветка рабочей поверхности, 4000х600х3000; 100 Вт, 220 В, 1 ф</t>
  </si>
  <si>
    <t>типа REDOME</t>
  </si>
  <si>
    <t>Шкаф-стеллаж в комлекте: каркас стеллажа, комплект вертикальных стоек и полок для стеллажа,
1600х400х2400</t>
  </si>
  <si>
    <t>типа Индивидуального изготовления по
дизайн-проекту</t>
  </si>
  <si>
    <t>Стол письменный из массива дуба, с выдвижными ящиками, 3600х700х750</t>
  </si>
  <si>
    <t>Шкаф с двумя дверьми купе, нишей с вешалкой-штангой, и нишей с полками, 1400х640х3000</t>
  </si>
  <si>
    <t>Шкаф с двумя дверьми купе, нишей с вешалкой-штангой, и нишей с полками, 2100х600х2000</t>
  </si>
  <si>
    <t>типа КУПЕ МАСТЕР</t>
  </si>
  <si>
    <t>Поленница двойная. Материал изделия - кортеновская сталь. Материал полки - дерево. Объем для хранения 0,3м2, 884х450х884</t>
  </si>
  <si>
    <t>типа OFYR</t>
  </si>
  <si>
    <t>Аксессуары (сантехнические)</t>
  </si>
  <si>
    <t>Комплект с туалетным ершиком, 125х90х382</t>
  </si>
  <si>
    <t>типа GROHE Atrio New</t>
  </si>
  <si>
    <t>Держатель для запасного рулона, 62х15х240</t>
  </si>
  <si>
    <t>типа GROHE Selection</t>
  </si>
  <si>
    <t>Держатель для туалетной бумаги, 153х85х15</t>
  </si>
  <si>
    <t>Держатель для мыльницы, 115х156х35</t>
  </si>
  <si>
    <t>Мыльница, 105х105х22</t>
  </si>
  <si>
    <t>Полочка для душевой, 250х111х80</t>
  </si>
  <si>
    <t>типа Gessa</t>
  </si>
  <si>
    <t>Держатель для полотенца, 655х80х35</t>
  </si>
  <si>
    <t>Стакан для зубных щеток с держателем и полочкой, 175х96х119</t>
  </si>
  <si>
    <t>типа GROHE Allure Brilliant</t>
  </si>
  <si>
    <t>Крючок для халата, 54х45х54</t>
  </si>
  <si>
    <t>типа GROHE Essentials</t>
  </si>
  <si>
    <t>Полочка настенная для полотенец, 688х240х60</t>
  </si>
  <si>
    <t>типа Duravit</t>
  </si>
  <si>
    <t>Диван, 2200х1100х760</t>
  </si>
  <si>
    <t>типа ROXEN</t>
  </si>
  <si>
    <t>Пылесос бытовой безмешковый, длина шнура 9 м, 295х432х320; 1600 Вт, 220 В, 1 ф</t>
  </si>
  <si>
    <t>Фен настенный, горячий и холодный воздух, защита от перегрева,, 250х140х280; 1400 Вт, 220 В, 1 ф</t>
  </si>
  <si>
    <t>АРМ в составе: системный блок, LED-монитор 27”, жесткий диск емкостью не менее 1000 Gb, оперативная память не менее 8 Gb, оптический дисковод DVD-RW, кардридер MCR,
операционная система Win 10 Pro, клавиатура, мышь, ИБП; 800 Вт, 220 В</t>
  </si>
  <si>
    <t>Холодильник бытовой двухкамерный с нижним расположением морозильной камеры 210+125 л.,
600х600х1960; 200 Вт, 220 В, 1 ф</t>
  </si>
  <si>
    <t>Кофемашина, 283х489х393; 1850 Вт, 220 В</t>
  </si>
  <si>
    <t>Лампа настольная на струбцине, 200х200х800; 40 Вт, 220 В</t>
  </si>
  <si>
    <t>типа Дельта</t>
  </si>
  <si>
    <t>Плита электрическая с духовым шкафом, стеклокарамика на 4 конфорки, 600х600х858; 8300 Вт, 220 В, 1 ф</t>
  </si>
  <si>
    <t>типа Electrolux EKC964900X</t>
  </si>
  <si>
    <t>Телевизор 43" со смарт функциями на настенном кронштейне, T2-тюнер, Smart TV, Wi-Fi, LAN,
970х207х605; 150 Вт, 220 В</t>
  </si>
  <si>
    <t>Многофункциональное устройство формата А3, 547х420х540; 1200 Вт, 220 В</t>
  </si>
  <si>
    <t>типа Ricoh SP C361SFNw</t>
  </si>
  <si>
    <t>типа Bosch Serie | 6 ProHygienic TDS6580</t>
  </si>
  <si>
    <t>Вытяжка бытовая с жировым фильтром, 600х496х130; 210 Вт, 220 В, 1 ф</t>
  </si>
  <si>
    <t>типа Electrolux EFT600/2</t>
  </si>
  <si>
    <t>Встраиваемая посудомоечная машина, 596х550х818; 1950 Вт, 220 В, 1 ф</t>
  </si>
  <si>
    <t>типа Electrolux EEA927201L</t>
  </si>
  <si>
    <t>Дровяная топка, 1130х566х1589; 13000 Вт, 380 В, 3 ф</t>
  </si>
  <si>
    <t>типа BEF THERM V 10 C</t>
  </si>
  <si>
    <t>Дровник. Закаленное стекло 8мм. Материал крепления нержавеющая сталь., 300х500х750</t>
  </si>
  <si>
    <t>Гостиничные номера-апартаменты №1-5</t>
  </si>
  <si>
    <t xml:space="preserve">Шкаф холодильный со стеклянной дверью 390 л, от 1 до 10 °C, 606х600х1935; 240 Вт; 220 В; 1 ф
</t>
  </si>
  <si>
    <t xml:space="preserve">типа POLAIR DM104c-Bravo </t>
  </si>
  <si>
    <t>Шкаф разборный металлический односекционный с двумя отделениями, для хранения сменной одежды (дверь с индивидуальным врезным замком, полка
под головной убор, в отделении перекладина для вешалки), 400х500х1850</t>
  </si>
  <si>
    <t>Бенч-система на 2 рабочих места. Столешница - цвет дуб шамони, металлокаркас сечением 60х30, цвет графит., 1200х1235х750</t>
  </si>
  <si>
    <t>типа Alsav, 6МБ-О.6267-ШС-Г</t>
  </si>
  <si>
    <t>Барьер оргстекло фронтальный к рабочему столу с кронштейнами крепления, 4х1200х300</t>
  </si>
  <si>
    <t>Скамья гардеробная ЛДСП на металлическом каркасе, 1000х400х450</t>
  </si>
  <si>
    <t>типа Avance, 9БР.010.3</t>
  </si>
  <si>
    <t>Экран настольный боковой, оргстекло, для отдельностоящих столов на металлокаркасе. Белый., 4х600х300</t>
  </si>
  <si>
    <t>типа Avance, 9БР.040.7</t>
  </si>
  <si>
    <t>Подтоварник, каркас сварной из нержавеющей стали AISI 430, столешница из нержавеющей стали AISI 430, ножки из нержавеющей трубы 40х40, 1200х600х30</t>
  </si>
  <si>
    <t>Диван мягкий двухместный раскладной, 1500х920х880</t>
  </si>
  <si>
    <t>типа Карина</t>
  </si>
  <si>
    <t>Шкаф для документов четырехдверный, верхние дверцы стеклянные. Дуб
шамони, 800х450х2116</t>
  </si>
  <si>
    <t>типа Avance, 6Ш.005.4</t>
  </si>
  <si>
    <t>Стеллаж 2-стор с посадочным местом, 2600х800х2100</t>
  </si>
  <si>
    <t>типа Л04.286.000</t>
  </si>
  <si>
    <t>Тумба под оргтехнику. Цвет белый., 700х600х630</t>
  </si>
  <si>
    <t>Тумба выкатная 3-ящичная с замком и усиленными колесами. Цвет белый, 394х454х598</t>
  </si>
  <si>
    <t>типа Alsav, 6ТЗ.004/1</t>
  </si>
  <si>
    <t>Стол гримерный, 1000х600х1800; 100 Вт; 220 В; 1 ф</t>
  </si>
  <si>
    <t>типа Симпл Chairman</t>
  </si>
  <si>
    <t>типа 2236 СП-Мебель</t>
  </si>
  <si>
    <t>Набор кухонной напольной и настенной мебели: стол-шкаф с дверью и ящиком- 500х600х840 (1 шт); стол под мойку - 500х600х810; мойка накладная из н/ж стали в комплекте с сифоном- 500х600х185 (1 шт); шкаф настенный, 500х320х700 (2 шт); сушка двухуровневая с пласт. поддоном в шкаф шириной
500; смеситель (Греция); планка соединительная (1 шт), 1000х600</t>
  </si>
  <si>
    <t>Стойка ресепшн.
Столешница - МДФ шпонированный;
Каркас - металлокаркас;
Высота установки 750мм.
П-образная конструкция с закрытой фасадной частью, толщина видимых
торцов - 50мм;
Материал отделки – искусственный камень;
Каркас – металокаркас;
Цоколь – металлизированный пластик, высота 100мм;
Тумбы и полки – МДФ шпонированный, 9600х930х1200</t>
  </si>
  <si>
    <t>типа Ресторация, Индивидуальное
изготовление</t>
  </si>
  <si>
    <t>Комплектный набор для уборки 2х15 л, 540х290х700</t>
  </si>
  <si>
    <t>типа Dolly Kit Bag</t>
  </si>
  <si>
    <t>Тележка платформенная со складываемыми ручками и съемными бортами, г/п-550 кг, 500х800х900</t>
  </si>
  <si>
    <t>Доска магнитно маркерная поворотная на колесиках лаковое покрытие 1800х1000, 1800х600х1830</t>
  </si>
  <si>
    <t>типа Attache Арт. 124</t>
  </si>
  <si>
    <t>81а</t>
  </si>
  <si>
    <t>Стул обеденный. Материал каркаса - массив бука, цвет натуральный бук; Сиденье/спинка - мягкое, материал - рогожка (полиэстр), цвет серый.,
460х540х820</t>
  </si>
  <si>
    <t>типа Eames Soft Lite Ресторация</t>
  </si>
  <si>
    <t>Доска магнитно маркерная поворотная на колесиках лаковое покрытие, 1290х600х1830</t>
  </si>
  <si>
    <t>типа BoardSYS Арт. 788</t>
  </si>
  <si>
    <t>Стеллаж на каркасе из крашенного уголка со сплошными полками, г/п полки
200 кг, 4 полки, 1000х800х2000</t>
  </si>
  <si>
    <t>Стеллаж на каркасе из крашенного уголка со сплошными полками, г/п полки 200 кг, 4 полки, 1000х500х2000</t>
  </si>
  <si>
    <t>Тележка платформенная со складываемыми ручками и съемными бортами, г/п-550 кг, 600х900х900</t>
  </si>
  <si>
    <t>Зеркало с фацетом, 600х6х800</t>
  </si>
  <si>
    <t>Скамья гардеробная ЛДСП на металлическом каркасе, 800х400х450</t>
  </si>
  <si>
    <t>Стол обеденный круглый, ЛДСП, 900х900х750</t>
  </si>
  <si>
    <t>типа Классик D80 Натуральный бук</t>
  </si>
  <si>
    <t>Экран настольный фронтальный, оргстекло, для отдельностоящих столов на металлокаркасе. Белый., 4х1000х300</t>
  </si>
  <si>
    <t>типа Avance , 9БР.050.3</t>
  </si>
  <si>
    <t>Экран настольный боковой, оргстекло, для отдельностоящих столов на металлокаркасе. Белый., 4х700х300</t>
  </si>
  <si>
    <t>типа Avance, 9БР.070.7</t>
  </si>
  <si>
    <t>Стул складной на металлокаркасе (полиэтилен высокой плотности HDPE), 460х450х880</t>
  </si>
  <si>
    <t>типа Борно</t>
  </si>
  <si>
    <t>Стол трапециевидный, складной, на колесах со стопорами, 1200х600х725</t>
  </si>
  <si>
    <t>типа MOLD, MODIM126</t>
  </si>
  <si>
    <t>Табурет,винтовая пара,пенополиуретан, 320х320х630</t>
  </si>
  <si>
    <t>типа Т-6.1</t>
  </si>
  <si>
    <t>Прилавок глухой, 900х600х900</t>
  </si>
  <si>
    <t>типа Ресторация</t>
  </si>
  <si>
    <t>типа ПС140, Промэк</t>
  </si>
  <si>
    <t>Мобильный офис,копл. №24. Модульный ряд:
M49-2R2-AN(L),M49-2L2-B,M49-2R2-BN(R),M49-2R2-BV(L) ,M49-2L2-A,M49-T,
1500х1490х1530</t>
  </si>
  <si>
    <t>типа toForm, М49</t>
  </si>
  <si>
    <t>Витрина остекленная, с подсветкой
Нижняя часть – МДФ шпонированный, фасад глухой, изнутри распашные двери, замок с ключом;
Цоколь – металлизированный пластик высота 100мм; Полки - ЛДСП, 900х600х900</t>
  </si>
  <si>
    <t>Стол-мойка лабораторный, Столешница – полипропилен с накладным
бортиком по периметру, 2 Чаши – полипропилен, Внутренний размер каждой
чаши – 400*400*300 мм, Основа стола-мойки – опорная тумба из меламина
белого цвета, Фасады – ламинированный МДФ белого цвета толщиной 16 мм,
окантовка АБС темно-серого цвета, В комплект поставки входит:
- 2 сифона
- 2 гофрошланга
- 1 лабораторный смеситель с рассекателем
- 2 гибкие подводки длиной 1200 мм
- 2 гибкие подводки длиной 1200 мм, 1200х650х900</t>
  </si>
  <si>
    <t>типа ЛАБ-М МД 120.65.90 РР</t>
  </si>
  <si>
    <t>Стол рабочий прямолинейный. Столешница - цвет дуб шамони, металлокаркас сечением 60х30, цвет графит., 1000х700х750</t>
  </si>
  <si>
    <t>типа 6М-О.677-ШС-Г</t>
  </si>
  <si>
    <t>Стол производственный с бортом, внизу полка, 600х700х850</t>
  </si>
  <si>
    <t>типа СПП-233/607 Техно-ТТ</t>
  </si>
  <si>
    <t>Диван мягкий трехместный. Категория 3, рогожка, цвет темно-серый рябой (Leroy 320), 1950х760х740</t>
  </si>
  <si>
    <t>типа Unital, Барселона</t>
  </si>
  <si>
    <t>Стол для проектора передвижной с регулировкой высоты, 538х573х700</t>
  </si>
  <si>
    <t>типа Classic Solution PT-15 Quandra-A</t>
  </si>
  <si>
    <t>Подиум сценический на стальной раме с нагрузкой до 500 кг/м, 1000х1000х400</t>
  </si>
  <si>
    <t>типа Tecus СП-1400</t>
  </si>
  <si>
    <t>Приставная ступень для облегчённого подиума, 1000х450х200</t>
  </si>
  <si>
    <t>типа Tecus ПС-20</t>
  </si>
  <si>
    <t>Платформа транспортировочная для перевозки подиумных модулей (вмещает до 20 модулей)</t>
  </si>
  <si>
    <t>типа Tecus ПТ-1000</t>
  </si>
  <si>
    <t>Кресло-шар для отдыха и работы. Каркас изготовлен из стеклопластика. Звукоизоляция обеспечивается использованием пенообразного наполнителя. Возможность вращения по всей оси достигается благодаря прочной металлической ножке с вращающимся основанием. Обивка выполнена из контрастирующих с основным белым цветом красных шерстяных подушек, 1000х650х1240</t>
  </si>
  <si>
    <t>типа Eero Aarnio Style Ball Chair</t>
  </si>
  <si>
    <t>Стол для совещаний. Акация Аури/алюминий (ACAL), 4200х1260х735</t>
  </si>
  <si>
    <t>типа GDB, MULTIMEETING
MMH4212</t>
  </si>
  <si>
    <t>Стул для совещаний. Категория 3. Велюр, цвет 66 Antracite Grey, 570х520х815</t>
  </si>
  <si>
    <t>типа Unital, D40</t>
  </si>
  <si>
    <t>Кресло компьютерное. Обивка: ткань. Спинка: сетка и белого цвета с поясничной поддержкой. Механизм:синхро-механизм., 670х670х1020</t>
  </si>
  <si>
    <t>типа Unital, D80</t>
  </si>
  <si>
    <t>Кресло с пюпитром, 605х550х800</t>
  </si>
  <si>
    <t>типа Unital, Тео</t>
  </si>
  <si>
    <t>Стол рабочий прямолинейный. Столешница - цвет дуб шамони, металлокаркас сечением 60х30, цвет графит., 1200х700х750</t>
  </si>
  <si>
    <t>типа Alsav, 6М-О.678-ШС-Г</t>
  </si>
  <si>
    <t>Подъемник телескопический, г/п 125 кг, рабочя высота платформы - 8000, питание от сети,, 1330х800х2150; 2100 Вт; 220 В; 1 ф</t>
  </si>
  <si>
    <t>типа GROST FSD 10.1000(АC)</t>
  </si>
  <si>
    <t>Аппарат для чистки обуви, 460х300х790; 130 Вт; 220 В; 1 ф</t>
  </si>
  <si>
    <t>типа Heute Ronda Country Style</t>
  </si>
  <si>
    <t>Подставка для зонтов металлическая, 450х230х600</t>
  </si>
  <si>
    <t>типа Vincento арт. 66058</t>
  </si>
  <si>
    <t>Кресло со столиком, с подлокотниками, черное, 605х550х800</t>
  </si>
  <si>
    <t>Шкаф для одежды односекционный с двумя отделениями, в каждом отделении перекладина для вешалки, 300х500х1860</t>
  </si>
  <si>
    <t>Рейл для одежды на колесах, черный. В наборе 12 вешалок, 1600х600х1600</t>
  </si>
  <si>
    <t>типа ARCHPOLE, METALFRAME A</t>
  </si>
  <si>
    <t>типа Woodville Стартер Мебельторг</t>
  </si>
  <si>
    <t>Пуф модульный, 1350х450х450</t>
  </si>
  <si>
    <t>типа toForm, модуль M22-3P</t>
  </si>
  <si>
    <t>Пуф модульный, 900х450х450</t>
  </si>
  <si>
    <t>типа toForm, модуль M22-2P</t>
  </si>
  <si>
    <t>Пуф модульный, 450х450х450</t>
  </si>
  <si>
    <t>типа toForm, модуль M22-1P</t>
  </si>
  <si>
    <t>Пуф модульный, 900х900х450</t>
  </si>
  <si>
    <t>типа toForm, модуль M22-3P2</t>
  </si>
  <si>
    <t>Стол журнальный, круглый d60см, 600х600х520</t>
  </si>
  <si>
    <t>типа Target, 4003116</t>
  </si>
  <si>
    <t>типа toForm, модуль M22-E-90</t>
  </si>
  <si>
    <t>Пуф модульный, 1350х900х450</t>
  </si>
  <si>
    <t>типа toForm, модуль M22-4P</t>
  </si>
  <si>
    <t>Пуф серый, 800х800х400</t>
  </si>
  <si>
    <t>типа toForm, M12</t>
  </si>
  <si>
    <t>Пуф светло-серый, 1300х1300х400</t>
  </si>
  <si>
    <t>Пуф темно-серый, 570х570х400</t>
  </si>
  <si>
    <t>Стеллаж встроенный, 5 полок с шагом 500 мм.
Материал каркаса, полки, задняя стенка - МДФ, натуральный шпон, матовый лак, толщ. 40 мм; Цоколь - МДФ, натуральный шпон, матовый лак, высота 100 мм; Скрытые крепления; Для каждой полки декоративная подсветка: встраиваемый алюминиевый анодированный профиль, матовый; с матовым рассеивателем; со светодиодной лентой, цвет теплый белый. (параметры: напряжение, мощность, определяться проектом АИ), 2260х400х3000</t>
  </si>
  <si>
    <t>типа Индивидуальное исполнение</t>
  </si>
  <si>
    <t>Стеллаж встроенный, 5 полок с шагом 500 мм. Материал каркаса, полки, задняя стенка - МДФ, натуральный шпон, матовый лак, толщ. 40 мм;
Цоколь - МДФ, натуральный шпон, матовый лак, высота 100 мм; Скрытые крепления, подсветка, 1500х400х3000</t>
  </si>
  <si>
    <t>Стеллаж встроенный, 5 полок с шагом 500 мм. Материал каркаса, полки, задняя стенка - МДФ, натуральный шпон, матовый лак, толщ. 40 мм; подсветка Цоколь - МДФ, натуральный шпон, матовый лак, высота 100 мм; Скрытые крепления, 1020х400х3000</t>
  </si>
  <si>
    <t>Диван 3 места, спинка высокая/низкая, 1950х760х740</t>
  </si>
  <si>
    <t>типа Unital, Торонто</t>
  </si>
  <si>
    <t>Диван 2 места, низкая спинка, 1350х700х1350</t>
  </si>
  <si>
    <t>Стеллаж встроенный, 5 полок с шагом 500 мм. Материал каркаса, полки, задняя стенка - МДФ, натуральный шпон, матовый лак, толщ. 40 мм;
Цоколь - МДФ, натуральный шпон, матовый лак, высота 100 мм; Скрытые крепления, 2760х400х2980</t>
  </si>
  <si>
    <t>Стол журнальный Loft №1, 420х420х520</t>
  </si>
  <si>
    <t>типа 4103020H</t>
  </si>
  <si>
    <t>Диван 2 места, высокая спинка, 1350х700х1350</t>
  </si>
  <si>
    <t>Стеллаж на металлокарскасе. Белый дуб, 1600х400х1700</t>
  </si>
  <si>
    <t>типа Kvadra-4-white-sv</t>
  </si>
  <si>
    <t>Стеллаж встроенный, 5 полок с шагом 500 мм. Материал каркаса, полки, задняя стенка - МДФ, натуральный шпон, матовый лак, толщ. 40 мм; Цоколь - МДФ, натуральный шпон, матовый лак, высота 100 мм; Скрытые крепления, 4260х400х3000</t>
  </si>
  <si>
    <t>Бескаркасное кресло, Высота сидения ~ 40 см, в основании круг D = 100 см., 1000х1000х1100</t>
  </si>
  <si>
    <t>типа Пенёк</t>
  </si>
  <si>
    <t>Стеллаж встроенный, 5 полок с шагом 500 мм. Материал каркаса, полки, задняя стенка - МДФ, натуральный шпон, матовый лак, толщ. 40 мм;
подсветка Цоколь - МДФ, натуральный шпон, матовый лак, высота 100 мм; Скрытые крепления, 1880х400х3000</t>
  </si>
  <si>
    <t>Стеллаж встроенный, 5 полок с шагом 500 мм. Материал каркаса, полки, задняя стенка - МДФ, натуральный шпон, матовый лак, толщ. 40 мм; подсветка Цоколь - МДФ, натуральный шпон, матовый лак, высота 100 мм; Скрытые крепления, 1440х400х3000</t>
  </si>
  <si>
    <t>Напольная перегородка с кантом, 40х1330х1500</t>
  </si>
  <si>
    <t>типа M51-PFE-1.3/2</t>
  </si>
  <si>
    <t>Стол рабочий прямолинейный. Столешница - цвет дуб шамони, металлокаркас сечением 60х30, цвет графит., 1600х700х750</t>
  </si>
  <si>
    <t>типа Avance, 6М-О.674</t>
  </si>
  <si>
    <t>Стол для проектора. Столешница- МДФ; Опоры- металлокаркас., 650х750х1200</t>
  </si>
  <si>
    <t>Стол рабочий прямолинейный. Столешница - цвет дуб шамони, металлокаркас сечением 60х30, цвет графит., 1400х700х750</t>
  </si>
  <si>
    <t>типа Avance, 6М-О.679</t>
  </si>
  <si>
    <t>Стеллаж на каркасе из крашенного уголка со сплошными полками, г/п полки 200 кг, 4 полки, 1000х600х2000</t>
  </si>
  <si>
    <t>Стойка-журавль комбинированная</t>
  </si>
  <si>
    <t>типа Manfrotto 420B</t>
  </si>
  <si>
    <t>Шкаф металлический стационарный для хранения крупных ценных предметов, две распашные зверцы, запираемые на ключ, 4 перемещаемые
полки, шаг перфорации 85 мм, 850х400х1860</t>
  </si>
  <si>
    <t>типа Спецзаказ Делюкс Групп</t>
  </si>
  <si>
    <t>Стеллаж встроенный, 5 полок с шагом 500 мм.
Материал каркаса, полки, задняя стенка - МДФ, натуральный шпон, матовый лак, толщ. 40 мм; Цоколь - МДФ, натуральный шпон, матовый лак, высота 100 мм; Скрытые крепления; Для каждой полки декоративная подсветка: встраиваемый алюминиевый анодированный профиль, матовый; с матовым рассеивателем; со светодиодной лентой, цвет теплый белый. (параметры: напряжение,
мощность, определяться проектом АИ), 2150х400х3000</t>
  </si>
  <si>
    <t>Стеллаж встроенный, 5 полок с шагом 500 мм.
Материал каркаса, полки, задняя стенка - МДФ, натуральный шпон, матовый лак, толщ. 40 мм; Цоколь - МДФ, натуральный шпон, матовый лак, высота 100 мм; Скрытые крепления; Для каждой полки декоративная подсветка: встраиваемый алюминиевый анодированный профиль, матовый; с матовым рассеивателем; со светодиодной лентой, цвет теплый белый. (параметры: напряжение,
мощность, определяться проектом АИ), 2150х350х3000</t>
  </si>
  <si>
    <t>Стеллаж встроенный, 5 полок с шагом 500 мм. Материал каркаса, полки, задняя стенка - МДФ, натуральный шпон, матовый лак, толщ. 40 мм;
Цоколь - МДФ, натуральный шпон, матовый лак, высота 100 мм; Скрытые крепления, подсветка, 1900х350х3000</t>
  </si>
  <si>
    <t>Стеллаж встроенный, 5 полок с шагом 500 мм.
Материал каркаса, полки, задняя стенка - МДФ, натуральный шпон, матовый лак, толщ. 40 мм; Цоколь - МДФ, натуральный шпон, матовый лак, высота 100 мм; Скрытые крепления; Для каждой полки декоративная подсветка: встраиваемый алюминиевый анодированный профиль, матовый; с матовым рассеивателем; со светодиодной лентой, цвет теплый белый. (параметры: напряжение,
мощность, определяться проектом АИ), 2100х400х3000</t>
  </si>
  <si>
    <t>Стеллаж встроенный, 5 полок с шагом 500 мм.
Материал каркаса, полки, задняя стенка - МДФ, натуральный шпон, матовый лак, толщ. 40 мм; Цоколь - МДФ, натуральный шпон, матовый лак, высота 100 мм; Скрытые крепления; Для каждой полки декоративная подсветка: встраиваемый алюминиевый анодированный профиль, матовый; с матовым рассеивателем; со светодиодной лентой, цвет теплый белый. (параметры: напряжение, мощность, определяться проектом АИ), 2600х400х3000</t>
  </si>
  <si>
    <t>Стеллаж встроенный, 5 полок с шагом 500 мм.
Материал каркаса, полки, задняя стенка - МДФ, натуральный шпон, матовый лак, толщ. 40 мм; Цоколь - МДФ, натуральный шпон, матовый лак, высота 100 мм; Скрытые крепления; Для каждой полки декоративная подсветка: встраиваемый алюминиевый анодированный профиль, матовый; с матовым рассеивателем; со светодиодной лентой, цвет теплый белый. (параметры: напряжение,
мощность, определяться проектом АИ), 2650х350х3000</t>
  </si>
  <si>
    <t>Стеллаж встроенный, 5 полок с шагом 500 мм. Материал каркаса, полки, задняя стенка - МДФ, натуральный шпон, матовый лак, толщ. 40 мм;
Цоколь - МДФ, натуральный шпон, матовый лак, высота 100 мм; Скрытые крепления, 3150х400х3000</t>
  </si>
  <si>
    <t>Стеллаж встроенный, 5 полок с шагом 500 мм. Материал каркаса, полки, задняя стенка - МДФ, натуральный шпон, матовый лак, толщ. 40 мм; Цоколь - МДФ, натуральный шпон, матовый лак, высота 100 мм; Скрытые крепления, 3150х350х3000</t>
  </si>
  <si>
    <t>Раздел 2. Электротехника, оборудование</t>
  </si>
  <si>
    <t>POS-система, 300х172х48; 50 Вт; 220 В; 1 ф</t>
  </si>
  <si>
    <t>Фен настенный, горячий и холодный воздух, защита от перегрева, 250х140х280; 1400 Вт; 220 В; 1 ф</t>
  </si>
  <si>
    <t>Чайник электрический, 200х270х230; 2400 Вт; 220 В; 1 ф</t>
  </si>
  <si>
    <t>Поломоечная машина сетевая, 800х430х730; 1850 Вт; 220 В; 1 ф</t>
  </si>
  <si>
    <t>Поломойно-всасывающая машина сетевая с баком на 4 л., 390х335х1180; 820 Вт; 220 В; 1 ф</t>
  </si>
  <si>
    <t>Многофункциональное устройство (формат А4), 420х528х572; 380 Вт; 220 В; 1 ф</t>
  </si>
  <si>
    <t>типа Konica Minolta bizhub C3320i</t>
  </si>
  <si>
    <t>Кофемашина, 215х381х450; 1850 Вт; 220 В; 1 ф</t>
  </si>
  <si>
    <t>типа Saeco Lirika</t>
  </si>
  <si>
    <t>Пурифайер напольный, 310х470х1160; 500 Вт; 220 В; 1 ф</t>
  </si>
  <si>
    <t>Телевизор 43" со смарт функциями на настенном кронштейне, T2-тюнер, Smart TV, Wi-Fi, LAN, 970х207х605; 150 Вт; 220 В; 1 ф</t>
  </si>
  <si>
    <t>типа Samsung
UE-43NU7090+Kromax IDEAL-3</t>
  </si>
  <si>
    <t>Проектор мультимедийный в комплекте с кронштейном, 520х460х193; 300 Вт; 220 В; 1 ф</t>
  </si>
  <si>
    <t>типа Epson EH-TW9300</t>
  </si>
  <si>
    <t>Стойка для зарядки гаджетов на 4 устройства настольная, 350х250х50; 100 Вт; 220 В; 1 ф</t>
  </si>
  <si>
    <t>Экран с электроприводом, 2030х96х2030; 100 Вт; 220 В; 1 ф</t>
  </si>
  <si>
    <t>типа Lumien MASTER Control, LMC-100103</t>
  </si>
  <si>
    <t>Экран проекционный на треноге, матовый, 4:3, 2000х70х1500</t>
  </si>
  <si>
    <t>типа BRAUBERG «TRIPOD»</t>
  </si>
  <si>
    <t>Машина стирально-сушильная, 7/4 кг, 600х522х850; 2200 Вт; 220 В; 1 ф</t>
  </si>
  <si>
    <t>Утюг бытовой; 2400 Вт; 220 В; 1 ф</t>
  </si>
  <si>
    <t>типа Electrolux EDB5230S</t>
  </si>
  <si>
    <t>LCD панель+Кронштейн потолочный, 1920х48х1064; 370 Вт; 220 В; 1 ф</t>
  </si>
  <si>
    <t>типа Samsung UE75KS8000L</t>
  </si>
  <si>
    <t>Многофункциональное устройство (формат А3, А4), 585х660х735; 1580 Вт; 220 В; 1 ф</t>
  </si>
  <si>
    <t>типа Konica Minolta bizhub C227</t>
  </si>
  <si>
    <t>Плоттер струйный формата А0, 1770х702х1050; 200 Вт; 220 В; 1 ф</t>
  </si>
  <si>
    <t>типа HP DesignJet Z2100</t>
  </si>
  <si>
    <t>Гончарный круг, 560х720х540; 100 Вт; 220 В; 1 ф</t>
  </si>
  <si>
    <t>типа Shimpo RK-55</t>
  </si>
  <si>
    <t>Оборудование (учебное)</t>
  </si>
  <si>
    <t>Настольный маленький раскатчик для глины, 630х640х140</t>
  </si>
  <si>
    <t>типа Никодим S</t>
  </si>
  <si>
    <t>Печь для обжига керамики 130 л., внутренний размер печи 590х590х460, 770х1090х920; 9000 Вт; 380 В; 3 ф</t>
  </si>
  <si>
    <t>типа Top 130 + B400 Nabertherm</t>
  </si>
  <si>
    <t>Пылесос бытовой безмешковый, длина шнура 9 м, 295х432х320; 1600 Вт; 220 В; 1 ф</t>
  </si>
  <si>
    <t>Проектор мультимедийный, 520х460х193; 300 Вт; 220 В; 1 ф</t>
  </si>
  <si>
    <t>Сенсорный терминал для самообслуживания в открытых фондах книгохранилищ с установленным ПО, 640х600х1557; 150 Вт; 220 В; 1 ф</t>
  </si>
  <si>
    <t>типа UniBook Smart Stand</t>
  </si>
  <si>
    <t>Лампа настольная на подставке, 200х200х800; 40 Вт; 220 В; 1 ф</t>
  </si>
  <si>
    <t>типа Lucia Органайзер L529</t>
  </si>
  <si>
    <t>Стационарный компьютер. В составе: системный блок , монитор, жесткий диск, оперативная память, клавиатура, мышь, ИБП; 800 Вт; 220 В; 1 ф</t>
  </si>
  <si>
    <t>МФУ формат А4, в к-те USB кабель не менее 3 м, 461х422х342; 500 Вт; 220 В; 1 ф</t>
  </si>
  <si>
    <t>Дозатор для мыла сенсорный встраиваемый за зеркало, 140х120х425; 100 Вт; 220 В; 1 ф</t>
  </si>
  <si>
    <t>типа Nofer 03107.B</t>
  </si>
  <si>
    <t>Сушуар для рук сенсорный с возможностью встраивания за зеркало,
255х155х328; 800 Вт; 220 В; 1 ф</t>
  </si>
  <si>
    <t>типа FUGA 800 W 01861.W</t>
  </si>
  <si>
    <t>Ноутбук, 308х316х16; 300 Вт; 220 В; 1 ф</t>
  </si>
  <si>
    <t>типа Lenovo ThinkPad X1 Extreme</t>
  </si>
  <si>
    <t>Интерактивная панель Lumien LMP7501ELRU, 1736х104х1035; 460 Вт; 220 В; 1 ф</t>
  </si>
  <si>
    <t>типа Lumien LMP7501ELRU</t>
  </si>
  <si>
    <t>Система для видеоконференцсвязи «все-в-одном» (видеосаундбар с поддержкой SIP), 862х99х69; 40 Вт; 220 В; 1 ф</t>
  </si>
  <si>
    <t>типа Yamaha CS-700SP</t>
  </si>
  <si>
    <t>Документ-камера настольная с высоким разрешением Full HD, 320х450х325; 40 Вт; 220 В; 1 ф</t>
  </si>
  <si>
    <t>типа Lumens PS752</t>
  </si>
  <si>
    <t>Решение для презентаций и совместной работы. Комплект TapShare Pod x 2 и TS20 TapShare Box x 1 / # 9610423-50, 200х200х100; 40 Вт; 220 В; 1 ф</t>
  </si>
  <si>
    <t>типа TapShare TS20-2T1R</t>
  </si>
  <si>
    <t>Мобильная стойка для ЖК-дисплея 55"-100" (до 130 кг), 1400х600х1600</t>
  </si>
  <si>
    <t>типа Аллегри, NAGL-MSPA2</t>
  </si>
  <si>
    <t>Интерактивная панель 86", 1896х104х1066; 500 Вт; 220 В; 1 ф</t>
  </si>
  <si>
    <t>типа HELGI IFPC86</t>
  </si>
  <si>
    <t>Интерактивная панель 65", 1440х70х810; 360 Вт; 220 В; 1 ф</t>
  </si>
  <si>
    <t>типа HELGI IFPC65</t>
  </si>
  <si>
    <t>Комплект для макросъемки небольших предметов, комплектация: Галогенный осветитель (50Вт): 2шт.; Фотобокс (50x50x50см): 1шт.; Стойка: 1шт.; Набор фонов: 4 шт. (белый, черный, красный, синий); Сумка для хранения и переноски: 1 шт, 500х500х500</t>
  </si>
  <si>
    <t>типа Falcon Eyes LFPB-2</t>
  </si>
  <si>
    <t>Рефлектор 21 см с сотовым фильтром</t>
  </si>
  <si>
    <t>типа Elinchrom</t>
  </si>
  <si>
    <t>Светильник напольный ультрафиолетового света комплекте со шторкой экранирующей, корпус светильника изготовлен из алюминия и нержавеющей стали, 2 флуоресцентные лампы 1200 мм, 4 поворотных ролика; 72 Вт; 220 В; 1 ф</t>
  </si>
  <si>
    <t>типа РО-055 Раритет</t>
  </si>
  <si>
    <t>Тарелка портретная с сотовым фильтром, 8 спиц</t>
  </si>
  <si>
    <t>типа VISICO FB-085</t>
  </si>
  <si>
    <t>Штатив-трансформер с шаровой головой четырехсекционный</t>
  </si>
  <si>
    <t>типа QZSD Q999H</t>
  </si>
  <si>
    <t>Фон тканевый для фотосъемки, 2700х100х7000</t>
  </si>
  <si>
    <t>типа Falcon Eyes BCP-15 ВС-2770</t>
  </si>
  <si>
    <t>Стол для предметной съемки. Стол с системой установки для трех рулонных фонов. Освещение может быть размещено под, над и вокруг стола. Характеристики: пластиковая панель, м – 1,3х2,4; высота, см – 80; ширина, см – 130; диаметр трубок, мм – 35; максимальная нагрузка, кг – 22,6, сумка для переноски и рулонные фоны 3 шт. в комплекте</t>
  </si>
  <si>
    <t>типа Раритет</t>
  </si>
  <si>
    <t>Фотобокс складной, сменные фоны в комплекте: белый, синий, черный, красный, 900х900х900</t>
  </si>
  <si>
    <t>типа Falcon Eyes LFPB-3</t>
  </si>
  <si>
    <t>Софтбокс-отражатель комбинированный складной, 1200х400х1800</t>
  </si>
  <si>
    <t>типа Lastolite LB6488 megalite
120х180</t>
  </si>
  <si>
    <t>Фотобокс складной, сменные фоны в комплекте: белый, синий, черный, красный, 600х600х600</t>
  </si>
  <si>
    <t>Цифровая зеркальная камера с TTL автофокусом и автоэкспозицией с полнокадровым сенсором 35.9 x 24.0 мм, 240х359х180; 10 Вт; 220 В; 1 ф</t>
  </si>
  <si>
    <t>типа PENTAX K-1 MARK II KIT
70-200</t>
  </si>
  <si>
    <t>Стрипбокс, 300х400х1800</t>
  </si>
  <si>
    <t>типа GreenBean GB Gfi 1x6`</t>
  </si>
  <si>
    <t>Светильник напольный мобильный, профессиональный,6 ламп, холодный сбалансированный дневной свет, 5400 К, снапольный штатив в комплекте с 3-мя роликами, кабель 4,5 м; 330 Вт; 230 В; 1 ф</t>
  </si>
  <si>
    <t>типа РО-055/02 Раритет</t>
  </si>
  <si>
    <t>Комплект постоянного освещения для фото и видео съемки: два галогеновый осветителя 3200 К, две студийный стойки поддерживающих оборудование
весом до 3 кг на высоте от 85 до 190 см; 2000 Вт; 220 В; 1 ф</t>
  </si>
  <si>
    <t>типа Jinbei QZ-1000 Quartz Light
3200K Kit №3</t>
  </si>
  <si>
    <t>Моноблок, 130х300х170; 300 Вт; 220 В; 1 ф</t>
  </si>
  <si>
    <t>типа Profoto D1 500 Air 901024</t>
  </si>
  <si>
    <t>Автоматический диспенсер для мыла, 105х95х275; 100 Вт; 220 В; 1 ф</t>
  </si>
  <si>
    <t>Сушуар для рук, 234х100х394; 1000 Вт; 220 В; 1 ф</t>
  </si>
  <si>
    <t>Отстойник для глины, 620х440х510</t>
  </si>
  <si>
    <t>типа КГ-У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</si>
</sst>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8"/>
      <color rgb="FF7030A0"/>
      <name val="Arial"/>
      <family val="2"/>
      <charset val="204"/>
    </font>
    <font>
      <i/>
      <sz val="8"/>
      <color rgb="FF7030A0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u/>
      <sz val="9"/>
      <color theme="0" tint="-0.14999847407452621"/>
      <name val="Arial"/>
      <family val="2"/>
      <charset val="204"/>
    </font>
    <font>
      <b/>
      <u/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i/>
      <u/>
      <sz val="12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5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5" fillId="2" borderId="0" xfId="2" applyFont="1" applyFill="1" applyAlignment="1">
      <alignment horizontal="center" vertical="top"/>
    </xf>
    <xf numFmtId="0" fontId="6" fillId="2" borderId="0" xfId="2" applyFont="1" applyFill="1"/>
    <xf numFmtId="0" fontId="5" fillId="2" borderId="0" xfId="2" applyFont="1" applyFill="1" applyAlignment="1">
      <alignment wrapText="1"/>
    </xf>
    <xf numFmtId="0" fontId="6" fillId="2" borderId="0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vertical="top" wrapText="1"/>
    </xf>
    <xf numFmtId="0" fontId="5" fillId="2" borderId="0" xfId="2" applyFont="1" applyFill="1" applyAlignment="1">
      <alignment horizontal="center" wrapText="1"/>
    </xf>
    <xf numFmtId="0" fontId="8" fillId="2" borderId="0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top" wrapText="1"/>
    </xf>
    <xf numFmtId="0" fontId="5" fillId="2" borderId="0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center" vertical="center" wrapText="1"/>
    </xf>
    <xf numFmtId="2" fontId="6" fillId="2" borderId="0" xfId="2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/>
    <xf numFmtId="0" fontId="18" fillId="2" borderId="3" xfId="2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17" fillId="2" borderId="17" xfId="0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19" fillId="5" borderId="0" xfId="0" applyFont="1" applyFill="1" applyAlignment="1">
      <alignment horizontal="left" vertical="top"/>
    </xf>
    <xf numFmtId="0" fontId="17" fillId="0" borderId="4" xfId="0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2" fontId="4" fillId="2" borderId="4" xfId="2" applyNumberFormat="1" applyFont="1" applyFill="1" applyBorder="1" applyAlignment="1">
      <alignment horizontal="center" vertical="center"/>
    </xf>
    <xf numFmtId="1" fontId="11" fillId="3" borderId="6" xfId="2" applyNumberFormat="1" applyFont="1" applyFill="1" applyBorder="1" applyAlignment="1">
      <alignment horizontal="right" vertical="center"/>
    </xf>
    <xf numFmtId="1" fontId="15" fillId="3" borderId="1" xfId="2" applyNumberFormat="1" applyFont="1" applyFill="1" applyBorder="1" applyAlignment="1">
      <alignment horizontal="right" vertical="top" wrapText="1"/>
    </xf>
    <xf numFmtId="1" fontId="11" fillId="3" borderId="1" xfId="2" applyNumberFormat="1" applyFont="1" applyFill="1" applyBorder="1" applyAlignment="1">
      <alignment horizontal="right" vertical="center" wrapText="1"/>
    </xf>
    <xf numFmtId="1" fontId="6" fillId="3" borderId="7" xfId="2" applyNumberFormat="1" applyFont="1" applyFill="1" applyBorder="1" applyAlignment="1">
      <alignment horizontal="center" vertical="center"/>
    </xf>
    <xf numFmtId="0" fontId="22" fillId="3" borderId="5" xfId="2" applyFont="1" applyFill="1" applyBorder="1" applyAlignment="1">
      <alignment vertical="top" wrapText="1"/>
    </xf>
    <xf numFmtId="0" fontId="22" fillId="3" borderId="9" xfId="2" applyFont="1" applyFill="1" applyBorder="1" applyAlignment="1">
      <alignment vertical="top" wrapText="1"/>
    </xf>
    <xf numFmtId="0" fontId="22" fillId="3" borderId="8" xfId="2" applyFont="1" applyFill="1" applyBorder="1" applyAlignment="1">
      <alignment vertical="top"/>
    </xf>
    <xf numFmtId="1" fontId="11" fillId="3" borderId="26" xfId="2" applyNumberFormat="1" applyFont="1" applyFill="1" applyBorder="1" applyAlignment="1">
      <alignment horizontal="right" vertical="center"/>
    </xf>
    <xf numFmtId="0" fontId="22" fillId="3" borderId="5" xfId="2" applyFont="1" applyFill="1" applyBorder="1" applyAlignment="1">
      <alignment vertical="top"/>
    </xf>
    <xf numFmtId="0" fontId="4" fillId="3" borderId="18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164" fontId="23" fillId="3" borderId="22" xfId="2" applyNumberFormat="1" applyFont="1" applyFill="1" applyBorder="1" applyAlignment="1">
      <alignment horizontal="center" vertical="center"/>
    </xf>
    <xf numFmtId="164" fontId="23" fillId="3" borderId="23" xfId="2" applyNumberFormat="1" applyFont="1" applyFill="1" applyBorder="1" applyAlignment="1">
      <alignment horizontal="center" vertical="center"/>
    </xf>
    <xf numFmtId="4" fontId="6" fillId="2" borderId="14" xfId="1" applyNumberFormat="1" applyFont="1" applyFill="1" applyBorder="1" applyAlignment="1">
      <alignment horizontal="center" vertical="center"/>
    </xf>
    <xf numFmtId="4" fontId="6" fillId="2" borderId="15" xfId="1" applyNumberFormat="1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right" vertical="center"/>
    </xf>
    <xf numFmtId="0" fontId="4" fillId="2" borderId="25" xfId="2" applyFont="1" applyFill="1" applyBorder="1" applyAlignment="1">
      <alignment horizontal="right" vertical="center"/>
    </xf>
    <xf numFmtId="0" fontId="4" fillId="2" borderId="15" xfId="2" applyFont="1" applyFill="1" applyBorder="1" applyAlignment="1">
      <alignment horizontal="right" vertical="center"/>
    </xf>
    <xf numFmtId="0" fontId="4" fillId="3" borderId="19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left" vertical="top" wrapText="1"/>
    </xf>
    <xf numFmtId="0" fontId="20" fillId="3" borderId="5" xfId="2" applyFont="1" applyFill="1" applyBorder="1" applyAlignment="1">
      <alignment horizontal="left" vertical="top" wrapText="1"/>
    </xf>
    <xf numFmtId="0" fontId="20" fillId="3" borderId="9" xfId="2" applyFont="1" applyFill="1" applyBorder="1" applyAlignment="1">
      <alignment horizontal="left" vertical="top" wrapText="1"/>
    </xf>
    <xf numFmtId="49" fontId="20" fillId="5" borderId="8" xfId="2" applyNumberFormat="1" applyFont="1" applyFill="1" applyBorder="1" applyAlignment="1">
      <alignment horizontal="right" vertical="center"/>
    </xf>
    <xf numFmtId="49" fontId="20" fillId="5" borderId="5" xfId="2" applyNumberFormat="1" applyFont="1" applyFill="1" applyBorder="1" applyAlignment="1">
      <alignment horizontal="right" vertical="center"/>
    </xf>
    <xf numFmtId="49" fontId="20" fillId="5" borderId="9" xfId="2" applyNumberFormat="1" applyFont="1" applyFill="1" applyBorder="1" applyAlignment="1">
      <alignment horizontal="right" vertical="center"/>
    </xf>
    <xf numFmtId="0" fontId="6" fillId="4" borderId="8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49" fontId="10" fillId="4" borderId="12" xfId="0" applyNumberFormat="1" applyFont="1" applyFill="1" applyBorder="1" applyAlignment="1">
      <alignment horizontal="center"/>
    </xf>
    <xf numFmtId="49" fontId="10" fillId="4" borderId="13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49" fontId="10" fillId="4" borderId="6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21" fillId="5" borderId="0" xfId="0" applyFont="1" applyFill="1" applyBorder="1" applyAlignment="1">
      <alignment horizontal="left" vertical="top" wrapText="1"/>
    </xf>
    <xf numFmtId="0" fontId="7" fillId="3" borderId="14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4" fillId="3" borderId="16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23" fillId="3" borderId="22" xfId="2" applyFont="1" applyFill="1" applyBorder="1" applyAlignment="1">
      <alignment horizontal="right" vertical="center"/>
    </xf>
    <xf numFmtId="0" fontId="23" fillId="3" borderId="27" xfId="2" applyFont="1" applyFill="1" applyBorder="1" applyAlignment="1">
      <alignment horizontal="right" vertical="center"/>
    </xf>
    <xf numFmtId="0" fontId="23" fillId="3" borderId="23" xfId="2" applyFont="1" applyFill="1" applyBorder="1" applyAlignment="1">
      <alignment horizontal="right" vertical="center"/>
    </xf>
    <xf numFmtId="0" fontId="23" fillId="3" borderId="24" xfId="2" applyFont="1" applyFill="1" applyBorder="1" applyAlignment="1">
      <alignment horizontal="right" vertical="center"/>
    </xf>
    <xf numFmtId="0" fontId="23" fillId="6" borderId="22" xfId="2" applyFont="1" applyFill="1" applyBorder="1" applyAlignment="1">
      <alignment horizontal="right" vertical="center"/>
    </xf>
    <xf numFmtId="0" fontId="23" fillId="6" borderId="27" xfId="2" applyFont="1" applyFill="1" applyBorder="1" applyAlignment="1">
      <alignment horizontal="right" vertical="center"/>
    </xf>
    <xf numFmtId="0" fontId="23" fillId="6" borderId="23" xfId="2" applyFont="1" applyFill="1" applyBorder="1" applyAlignment="1">
      <alignment horizontal="right" vertical="center"/>
    </xf>
    <xf numFmtId="0" fontId="23" fillId="6" borderId="24" xfId="2" applyFont="1" applyFill="1" applyBorder="1" applyAlignment="1">
      <alignment horizontal="right" vertical="center"/>
    </xf>
    <xf numFmtId="164" fontId="23" fillId="6" borderId="22" xfId="2" applyNumberFormat="1" applyFont="1" applyFill="1" applyBorder="1" applyAlignment="1">
      <alignment horizontal="center" vertical="center"/>
    </xf>
    <xf numFmtId="164" fontId="23" fillId="6" borderId="23" xfId="2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5050"/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4"/>
  <sheetViews>
    <sheetView view="pageBreakPreview" topLeftCell="A57" zoomScale="85" zoomScaleNormal="85" zoomScaleSheetLayoutView="85" workbookViewId="0">
      <pane xSplit="6" topLeftCell="G1" activePane="topRight" state="frozen"/>
      <selection activeCell="F122" sqref="F122"/>
      <selection pane="topRight" activeCell="B80" sqref="B80"/>
    </sheetView>
  </sheetViews>
  <sheetFormatPr defaultColWidth="9.140625" defaultRowHeight="12.75" outlineLevelRow="1" x14ac:dyDescent="0.2"/>
  <cols>
    <col min="1" max="2" width="10.28515625" style="3" customWidth="1"/>
    <col min="3" max="3" width="56.7109375" style="7" customWidth="1"/>
    <col min="4" max="4" width="23.140625" style="7" customWidth="1"/>
    <col min="5" max="5" width="6.7109375" style="8" customWidth="1"/>
    <col min="6" max="6" width="13.5703125" style="13" customWidth="1"/>
    <col min="7" max="7" width="17.28515625" style="4" customWidth="1"/>
    <col min="8" max="8" width="20" style="4" customWidth="1"/>
    <col min="9" max="31" width="9.140625" style="4" customWidth="1"/>
    <col min="32" max="32" width="3.85546875" style="4" customWidth="1"/>
    <col min="33" max="40" width="9.140625" style="4" hidden="1" customWidth="1"/>
    <col min="41" max="16384" width="9.140625" style="4"/>
  </cols>
  <sheetData>
    <row r="1" spans="1:8" s="1" customFormat="1" ht="21" x14ac:dyDescent="0.35">
      <c r="A1" s="67"/>
      <c r="B1" s="67"/>
      <c r="C1" s="67"/>
      <c r="D1" s="67"/>
      <c r="E1" s="67"/>
      <c r="F1" s="67"/>
    </row>
    <row r="2" spans="1:8" s="1" customFormat="1" ht="49.7" customHeight="1" x14ac:dyDescent="0.25">
      <c r="A2" s="26" t="s">
        <v>17</v>
      </c>
      <c r="B2" s="26"/>
      <c r="C2" s="68" t="s">
        <v>16</v>
      </c>
      <c r="D2" s="68"/>
      <c r="E2" s="68"/>
      <c r="F2" s="68"/>
    </row>
    <row r="3" spans="1:8" s="1" customFormat="1" ht="18.75" x14ac:dyDescent="0.25">
      <c r="A3" s="9" t="s">
        <v>5</v>
      </c>
      <c r="B3" s="9"/>
      <c r="C3" s="18" t="s">
        <v>11</v>
      </c>
      <c r="D3" s="18"/>
      <c r="F3" s="10"/>
    </row>
    <row r="4" spans="1:8" s="1" customFormat="1" ht="19.5" thickBot="1" x14ac:dyDescent="0.35">
      <c r="A4" s="21"/>
      <c r="B4" s="25"/>
      <c r="C4" s="19" t="s">
        <v>88</v>
      </c>
      <c r="D4" s="19"/>
      <c r="E4" s="21"/>
      <c r="F4" s="11"/>
    </row>
    <row r="5" spans="1:8" s="1" customFormat="1" ht="15.75" customHeight="1" x14ac:dyDescent="0.25">
      <c r="A5" s="21"/>
      <c r="B5" s="25"/>
      <c r="C5" s="2"/>
      <c r="D5" s="2"/>
      <c r="E5" s="21"/>
      <c r="F5" s="20"/>
      <c r="G5" s="61" t="s">
        <v>10</v>
      </c>
      <c r="H5" s="62"/>
    </row>
    <row r="6" spans="1:8" s="1" customFormat="1" ht="25.5" customHeight="1" outlineLevel="1" x14ac:dyDescent="0.25">
      <c r="A6" s="25"/>
      <c r="B6" s="25"/>
      <c r="C6" s="2"/>
      <c r="D6" s="2"/>
      <c r="E6" s="25"/>
      <c r="F6" s="27" t="s">
        <v>14</v>
      </c>
      <c r="G6" s="65" t="s">
        <v>15</v>
      </c>
      <c r="H6" s="66"/>
    </row>
    <row r="7" spans="1:8" s="1" customFormat="1" ht="16.5" customHeight="1" outlineLevel="1" x14ac:dyDescent="0.25">
      <c r="A7" s="21"/>
      <c r="B7" s="25"/>
      <c r="C7" s="2"/>
      <c r="D7" s="2"/>
      <c r="E7" s="21"/>
      <c r="F7" s="12" t="s">
        <v>4</v>
      </c>
      <c r="G7" s="63"/>
      <c r="H7" s="64"/>
    </row>
    <row r="8" spans="1:8" s="1" customFormat="1" ht="16.5" customHeight="1" outlineLevel="1" x14ac:dyDescent="0.25">
      <c r="A8" s="21"/>
      <c r="B8" s="25"/>
      <c r="C8" s="2"/>
      <c r="D8" s="2"/>
      <c r="E8" s="21"/>
      <c r="F8" s="12" t="s">
        <v>8</v>
      </c>
      <c r="G8" s="63"/>
      <c r="H8" s="64"/>
    </row>
    <row r="9" spans="1:8" s="1" customFormat="1" ht="16.5" customHeight="1" outlineLevel="1" x14ac:dyDescent="0.25">
      <c r="A9" s="21"/>
      <c r="B9" s="25"/>
      <c r="C9" s="2"/>
      <c r="D9" s="2"/>
      <c r="E9" s="21"/>
      <c r="F9" s="12" t="s">
        <v>7</v>
      </c>
      <c r="G9" s="63"/>
      <c r="H9" s="64"/>
    </row>
    <row r="10" spans="1:8" s="1" customFormat="1" ht="16.5" customHeight="1" outlineLevel="1" thickBot="1" x14ac:dyDescent="0.3">
      <c r="A10" s="22"/>
      <c r="B10" s="25"/>
      <c r="C10" s="2"/>
      <c r="D10" s="2"/>
      <c r="E10" s="22"/>
      <c r="F10" s="23" t="s">
        <v>9</v>
      </c>
      <c r="G10" s="59"/>
      <c r="H10" s="60"/>
    </row>
    <row r="11" spans="1:8" s="5" customFormat="1" ht="28.5" customHeight="1" x14ac:dyDescent="0.2">
      <c r="A11" s="69" t="s">
        <v>0</v>
      </c>
      <c r="B11" s="71" t="s">
        <v>170</v>
      </c>
      <c r="C11" s="71" t="s">
        <v>157</v>
      </c>
      <c r="D11" s="71" t="s">
        <v>19</v>
      </c>
      <c r="E11" s="71" t="s">
        <v>3</v>
      </c>
      <c r="F11" s="73" t="s">
        <v>6</v>
      </c>
      <c r="G11" s="40" t="s">
        <v>1</v>
      </c>
      <c r="H11" s="49" t="s">
        <v>2</v>
      </c>
    </row>
    <row r="12" spans="1:8" s="5" customFormat="1" ht="15.75" customHeight="1" x14ac:dyDescent="0.2">
      <c r="A12" s="70"/>
      <c r="B12" s="72"/>
      <c r="C12" s="72"/>
      <c r="D12" s="72"/>
      <c r="E12" s="72"/>
      <c r="F12" s="74"/>
      <c r="G12" s="41"/>
      <c r="H12" s="50"/>
    </row>
    <row r="13" spans="1:8" ht="15.75" x14ac:dyDescent="0.2">
      <c r="A13" s="51" t="s">
        <v>110</v>
      </c>
      <c r="B13" s="52"/>
      <c r="C13" s="52"/>
      <c r="D13" s="52"/>
      <c r="E13" s="52"/>
      <c r="F13" s="53"/>
      <c r="G13" s="29"/>
      <c r="H13" s="28"/>
    </row>
    <row r="14" spans="1:8" ht="12.75" customHeight="1" x14ac:dyDescent="0.2">
      <c r="A14" s="37" t="s">
        <v>20</v>
      </c>
      <c r="B14" s="39"/>
      <c r="C14" s="35"/>
      <c r="D14" s="35"/>
      <c r="E14" s="35"/>
      <c r="F14" s="36"/>
      <c r="G14" s="29"/>
      <c r="H14" s="28"/>
    </row>
    <row r="15" spans="1:8" ht="22.5" x14ac:dyDescent="0.2">
      <c r="A15" s="31">
        <v>5</v>
      </c>
      <c r="B15" s="38" t="s">
        <v>161</v>
      </c>
      <c r="C15" s="32" t="s">
        <v>21</v>
      </c>
      <c r="D15" s="32" t="s">
        <v>22</v>
      </c>
      <c r="E15" s="33" t="s">
        <v>12</v>
      </c>
      <c r="F15" s="34">
        <v>2</v>
      </c>
      <c r="G15" s="24"/>
      <c r="H15" s="30" t="str">
        <f>IF(G15&gt;0,(G15*F15),"")</f>
        <v/>
      </c>
    </row>
    <row r="16" spans="1:8" ht="22.5" x14ac:dyDescent="0.2">
      <c r="A16" s="31">
        <v>12</v>
      </c>
      <c r="B16" s="38" t="s">
        <v>161</v>
      </c>
      <c r="C16" s="32" t="s">
        <v>23</v>
      </c>
      <c r="D16" s="32" t="s">
        <v>24</v>
      </c>
      <c r="E16" s="33" t="s">
        <v>12</v>
      </c>
      <c r="F16" s="34">
        <v>1</v>
      </c>
      <c r="G16" s="24"/>
      <c r="H16" s="30" t="str">
        <f t="shared" ref="H16:H72" si="0">IF(G16&gt;0,(G16*F16),"")</f>
        <v/>
      </c>
    </row>
    <row r="17" spans="1:8" x14ac:dyDescent="0.2">
      <c r="A17" s="31">
        <v>22</v>
      </c>
      <c r="B17" s="38" t="s">
        <v>161</v>
      </c>
      <c r="C17" s="32" t="s">
        <v>25</v>
      </c>
      <c r="D17" s="32" t="s">
        <v>26</v>
      </c>
      <c r="E17" s="33" t="s">
        <v>12</v>
      </c>
      <c r="F17" s="34">
        <v>3</v>
      </c>
      <c r="G17" s="24"/>
      <c r="H17" s="30" t="str">
        <f t="shared" si="0"/>
        <v/>
      </c>
    </row>
    <row r="18" spans="1:8" x14ac:dyDescent="0.2">
      <c r="A18" s="37" t="s">
        <v>27</v>
      </c>
      <c r="B18" s="39"/>
      <c r="C18" s="32"/>
      <c r="D18" s="32"/>
      <c r="E18" s="33"/>
      <c r="F18" s="34"/>
      <c r="G18" s="29"/>
      <c r="H18" s="30" t="str">
        <f t="shared" si="0"/>
        <v/>
      </c>
    </row>
    <row r="19" spans="1:8" ht="22.5" x14ac:dyDescent="0.2">
      <c r="A19" s="31">
        <v>10</v>
      </c>
      <c r="B19" s="38" t="s">
        <v>161</v>
      </c>
      <c r="C19" s="32" t="s">
        <v>28</v>
      </c>
      <c r="D19" s="32" t="s">
        <v>29</v>
      </c>
      <c r="E19" s="33" t="s">
        <v>12</v>
      </c>
      <c r="F19" s="34">
        <v>5</v>
      </c>
      <c r="G19" s="24"/>
      <c r="H19" s="30" t="str">
        <f t="shared" si="0"/>
        <v/>
      </c>
    </row>
    <row r="20" spans="1:8" x14ac:dyDescent="0.2">
      <c r="A20" s="31">
        <v>11</v>
      </c>
      <c r="B20" s="38" t="s">
        <v>161</v>
      </c>
      <c r="C20" s="32" t="s">
        <v>30</v>
      </c>
      <c r="D20" s="32" t="s">
        <v>31</v>
      </c>
      <c r="E20" s="33" t="s">
        <v>12</v>
      </c>
      <c r="F20" s="34">
        <v>1</v>
      </c>
      <c r="G20" s="24"/>
      <c r="H20" s="30" t="str">
        <f t="shared" si="0"/>
        <v/>
      </c>
    </row>
    <row r="21" spans="1:8" ht="22.5" x14ac:dyDescent="0.2">
      <c r="A21" s="31">
        <v>14</v>
      </c>
      <c r="B21" s="38" t="s">
        <v>161</v>
      </c>
      <c r="C21" s="32" t="s">
        <v>32</v>
      </c>
      <c r="D21" s="32" t="s">
        <v>33</v>
      </c>
      <c r="E21" s="33" t="s">
        <v>12</v>
      </c>
      <c r="F21" s="34">
        <v>4</v>
      </c>
      <c r="G21" s="24"/>
      <c r="H21" s="30" t="str">
        <f t="shared" si="0"/>
        <v/>
      </c>
    </row>
    <row r="22" spans="1:8" x14ac:dyDescent="0.2">
      <c r="A22" s="31">
        <v>23</v>
      </c>
      <c r="B22" s="38" t="s">
        <v>161</v>
      </c>
      <c r="C22" s="32" t="s">
        <v>34</v>
      </c>
      <c r="D22" s="32" t="s">
        <v>35</v>
      </c>
      <c r="E22" s="33" t="s">
        <v>12</v>
      </c>
      <c r="F22" s="34">
        <v>1</v>
      </c>
      <c r="G22" s="24"/>
      <c r="H22" s="30" t="str">
        <f t="shared" si="0"/>
        <v/>
      </c>
    </row>
    <row r="23" spans="1:8" x14ac:dyDescent="0.2">
      <c r="A23" s="37" t="s">
        <v>36</v>
      </c>
      <c r="B23" s="39"/>
      <c r="C23" s="32"/>
      <c r="D23" s="32"/>
      <c r="E23" s="33"/>
      <c r="F23" s="34"/>
      <c r="G23" s="29"/>
      <c r="H23" s="30" t="str">
        <f t="shared" si="0"/>
        <v/>
      </c>
    </row>
    <row r="24" spans="1:8" x14ac:dyDescent="0.2">
      <c r="A24" s="31">
        <v>4</v>
      </c>
      <c r="B24" s="38" t="s">
        <v>162</v>
      </c>
      <c r="C24" s="32" t="s">
        <v>37</v>
      </c>
      <c r="D24" s="32" t="s">
        <v>38</v>
      </c>
      <c r="E24" s="33" t="s">
        <v>12</v>
      </c>
      <c r="F24" s="34">
        <v>1</v>
      </c>
      <c r="G24" s="24"/>
      <c r="H24" s="30" t="str">
        <f t="shared" si="0"/>
        <v/>
      </c>
    </row>
    <row r="25" spans="1:8" ht="22.5" x14ac:dyDescent="0.2">
      <c r="A25" s="31">
        <v>19</v>
      </c>
      <c r="B25" s="38" t="s">
        <v>161</v>
      </c>
      <c r="C25" s="32" t="s">
        <v>28</v>
      </c>
      <c r="D25" s="32" t="s">
        <v>29</v>
      </c>
      <c r="E25" s="33" t="s">
        <v>12</v>
      </c>
      <c r="F25" s="34">
        <v>3</v>
      </c>
      <c r="G25" s="24"/>
      <c r="H25" s="30" t="str">
        <f t="shared" si="0"/>
        <v/>
      </c>
    </row>
    <row r="26" spans="1:8" ht="33.75" x14ac:dyDescent="0.2">
      <c r="A26" s="31">
        <v>25</v>
      </c>
      <c r="B26" s="38" t="s">
        <v>161</v>
      </c>
      <c r="C26" s="32" t="s">
        <v>39</v>
      </c>
      <c r="D26" s="32" t="s">
        <v>40</v>
      </c>
      <c r="E26" s="33" t="s">
        <v>12</v>
      </c>
      <c r="F26" s="34">
        <v>1</v>
      </c>
      <c r="G26" s="24"/>
      <c r="H26" s="30" t="str">
        <f t="shared" si="0"/>
        <v/>
      </c>
    </row>
    <row r="27" spans="1:8" ht="22.5" x14ac:dyDescent="0.2">
      <c r="A27" s="31">
        <v>26</v>
      </c>
      <c r="B27" s="38" t="s">
        <v>161</v>
      </c>
      <c r="C27" s="32" t="s">
        <v>41</v>
      </c>
      <c r="D27" s="32" t="s">
        <v>42</v>
      </c>
      <c r="E27" s="33" t="s">
        <v>12</v>
      </c>
      <c r="F27" s="34">
        <v>1</v>
      </c>
      <c r="G27" s="24"/>
      <c r="H27" s="30" t="str">
        <f t="shared" si="0"/>
        <v/>
      </c>
    </row>
    <row r="28" spans="1:8" ht="33.75" x14ac:dyDescent="0.2">
      <c r="A28" s="31">
        <v>27</v>
      </c>
      <c r="B28" s="38" t="s">
        <v>161</v>
      </c>
      <c r="C28" s="32" t="s">
        <v>43</v>
      </c>
      <c r="D28" s="32" t="s">
        <v>44</v>
      </c>
      <c r="E28" s="33" t="s">
        <v>12</v>
      </c>
      <c r="F28" s="34">
        <v>1</v>
      </c>
      <c r="G28" s="24"/>
      <c r="H28" s="30" t="str">
        <f t="shared" si="0"/>
        <v/>
      </c>
    </row>
    <row r="29" spans="1:8" ht="22.5" x14ac:dyDescent="0.2">
      <c r="A29" s="31">
        <v>28</v>
      </c>
      <c r="B29" s="38" t="s">
        <v>161</v>
      </c>
      <c r="C29" s="32" t="s">
        <v>45</v>
      </c>
      <c r="D29" s="32" t="s">
        <v>46</v>
      </c>
      <c r="E29" s="33" t="s">
        <v>12</v>
      </c>
      <c r="F29" s="34">
        <v>1</v>
      </c>
      <c r="G29" s="24"/>
      <c r="H29" s="30" t="str">
        <f t="shared" si="0"/>
        <v/>
      </c>
    </row>
    <row r="30" spans="1:8" ht="22.5" x14ac:dyDescent="0.2">
      <c r="A30" s="31">
        <v>29</v>
      </c>
      <c r="B30" s="38" t="s">
        <v>161</v>
      </c>
      <c r="C30" s="32" t="s">
        <v>47</v>
      </c>
      <c r="D30" s="32" t="s">
        <v>48</v>
      </c>
      <c r="E30" s="33" t="s">
        <v>12</v>
      </c>
      <c r="F30" s="34">
        <v>1</v>
      </c>
      <c r="G30" s="24"/>
      <c r="H30" s="30" t="str">
        <f t="shared" si="0"/>
        <v/>
      </c>
    </row>
    <row r="31" spans="1:8" x14ac:dyDescent="0.2">
      <c r="A31" s="37" t="s">
        <v>49</v>
      </c>
      <c r="B31" s="39"/>
      <c r="C31" s="32"/>
      <c r="D31" s="32"/>
      <c r="E31" s="33"/>
      <c r="F31" s="34"/>
      <c r="G31" s="29"/>
      <c r="H31" s="30" t="str">
        <f t="shared" si="0"/>
        <v/>
      </c>
    </row>
    <row r="32" spans="1:8" ht="22.5" x14ac:dyDescent="0.2">
      <c r="A32" s="31">
        <v>5</v>
      </c>
      <c r="B32" s="38" t="s">
        <v>161</v>
      </c>
      <c r="C32" s="32" t="s">
        <v>21</v>
      </c>
      <c r="D32" s="32" t="s">
        <v>22</v>
      </c>
      <c r="E32" s="33" t="s">
        <v>12</v>
      </c>
      <c r="F32" s="34">
        <v>2</v>
      </c>
      <c r="G32" s="24"/>
      <c r="H32" s="30" t="str">
        <f t="shared" si="0"/>
        <v/>
      </c>
    </row>
    <row r="33" spans="1:8" ht="22.5" x14ac:dyDescent="0.2">
      <c r="A33" s="31">
        <v>7</v>
      </c>
      <c r="B33" s="38" t="s">
        <v>161</v>
      </c>
      <c r="C33" s="32" t="s">
        <v>50</v>
      </c>
      <c r="D33" s="32" t="s">
        <v>51</v>
      </c>
      <c r="E33" s="33" t="s">
        <v>12</v>
      </c>
      <c r="F33" s="34">
        <v>2</v>
      </c>
      <c r="G33" s="24"/>
      <c r="H33" s="30" t="str">
        <f t="shared" si="0"/>
        <v/>
      </c>
    </row>
    <row r="34" spans="1:8" ht="22.5" x14ac:dyDescent="0.2">
      <c r="A34" s="31">
        <v>10</v>
      </c>
      <c r="B34" s="38" t="s">
        <v>161</v>
      </c>
      <c r="C34" s="32" t="s">
        <v>28</v>
      </c>
      <c r="D34" s="32" t="s">
        <v>29</v>
      </c>
      <c r="E34" s="33" t="s">
        <v>12</v>
      </c>
      <c r="F34" s="34">
        <v>2</v>
      </c>
      <c r="G34" s="24"/>
      <c r="H34" s="30" t="str">
        <f t="shared" si="0"/>
        <v/>
      </c>
    </row>
    <row r="35" spans="1:8" x14ac:dyDescent="0.2">
      <c r="A35" s="31">
        <v>11</v>
      </c>
      <c r="B35" s="38" t="s">
        <v>161</v>
      </c>
      <c r="C35" s="32" t="s">
        <v>30</v>
      </c>
      <c r="D35" s="32" t="s">
        <v>31</v>
      </c>
      <c r="E35" s="33" t="s">
        <v>12</v>
      </c>
      <c r="F35" s="34">
        <v>1</v>
      </c>
      <c r="G35" s="24"/>
      <c r="H35" s="30" t="str">
        <f t="shared" si="0"/>
        <v/>
      </c>
    </row>
    <row r="36" spans="1:8" ht="22.5" x14ac:dyDescent="0.2">
      <c r="A36" s="31">
        <v>12</v>
      </c>
      <c r="B36" s="38" t="s">
        <v>161</v>
      </c>
      <c r="C36" s="32" t="s">
        <v>23</v>
      </c>
      <c r="D36" s="32" t="s">
        <v>24</v>
      </c>
      <c r="E36" s="33" t="s">
        <v>12</v>
      </c>
      <c r="F36" s="34">
        <v>1</v>
      </c>
      <c r="G36" s="24"/>
      <c r="H36" s="30" t="str">
        <f t="shared" si="0"/>
        <v/>
      </c>
    </row>
    <row r="37" spans="1:8" x14ac:dyDescent="0.2">
      <c r="A37" s="37" t="s">
        <v>52</v>
      </c>
      <c r="B37" s="39"/>
      <c r="C37" s="32"/>
      <c r="D37" s="32"/>
      <c r="E37" s="33"/>
      <c r="F37" s="34"/>
      <c r="G37" s="29"/>
      <c r="H37" s="30" t="str">
        <f t="shared" si="0"/>
        <v/>
      </c>
    </row>
    <row r="38" spans="1:8" ht="33.75" x14ac:dyDescent="0.2">
      <c r="A38" s="31">
        <v>24</v>
      </c>
      <c r="B38" s="38" t="s">
        <v>162</v>
      </c>
      <c r="C38" s="32" t="s">
        <v>53</v>
      </c>
      <c r="D38" s="32" t="s">
        <v>54</v>
      </c>
      <c r="E38" s="33" t="s">
        <v>12</v>
      </c>
      <c r="F38" s="34">
        <v>6</v>
      </c>
      <c r="G38" s="24"/>
      <c r="H38" s="30" t="str">
        <f t="shared" si="0"/>
        <v/>
      </c>
    </row>
    <row r="39" spans="1:8" ht="22.5" x14ac:dyDescent="0.2">
      <c r="A39" s="31">
        <v>35</v>
      </c>
      <c r="B39" s="38" t="s">
        <v>161</v>
      </c>
      <c r="C39" s="32" t="s">
        <v>55</v>
      </c>
      <c r="D39" s="32" t="s">
        <v>56</v>
      </c>
      <c r="E39" s="33" t="s">
        <v>12</v>
      </c>
      <c r="F39" s="34">
        <v>2</v>
      </c>
      <c r="G39" s="24"/>
      <c r="H39" s="30" t="str">
        <f t="shared" si="0"/>
        <v/>
      </c>
    </row>
    <row r="40" spans="1:8" ht="33.75" x14ac:dyDescent="0.2">
      <c r="A40" s="31">
        <v>36</v>
      </c>
      <c r="B40" s="38" t="s">
        <v>161</v>
      </c>
      <c r="C40" s="32" t="s">
        <v>57</v>
      </c>
      <c r="D40" s="32"/>
      <c r="E40" s="33" t="s">
        <v>12</v>
      </c>
      <c r="F40" s="34">
        <v>1</v>
      </c>
      <c r="G40" s="24"/>
      <c r="H40" s="30" t="str">
        <f t="shared" si="0"/>
        <v/>
      </c>
    </row>
    <row r="41" spans="1:8" x14ac:dyDescent="0.2">
      <c r="A41" s="37" t="s">
        <v>58</v>
      </c>
      <c r="B41" s="39"/>
      <c r="C41" s="32"/>
      <c r="D41" s="32"/>
      <c r="E41" s="33"/>
      <c r="F41" s="34"/>
      <c r="G41" s="29"/>
      <c r="H41" s="30" t="str">
        <f t="shared" si="0"/>
        <v/>
      </c>
    </row>
    <row r="42" spans="1:8" ht="33.75" x14ac:dyDescent="0.2">
      <c r="A42" s="31">
        <v>24</v>
      </c>
      <c r="B42" s="38" t="s">
        <v>161</v>
      </c>
      <c r="C42" s="32" t="s">
        <v>53</v>
      </c>
      <c r="D42" s="32" t="s">
        <v>54</v>
      </c>
      <c r="E42" s="33" t="s">
        <v>12</v>
      </c>
      <c r="F42" s="34">
        <v>6</v>
      </c>
      <c r="G42" s="24"/>
      <c r="H42" s="30" t="str">
        <f t="shared" si="0"/>
        <v/>
      </c>
    </row>
    <row r="43" spans="1:8" ht="22.5" x14ac:dyDescent="0.2">
      <c r="A43" s="31">
        <v>35</v>
      </c>
      <c r="B43" s="38" t="s">
        <v>161</v>
      </c>
      <c r="C43" s="32" t="s">
        <v>55</v>
      </c>
      <c r="D43" s="32" t="s">
        <v>56</v>
      </c>
      <c r="E43" s="33" t="s">
        <v>12</v>
      </c>
      <c r="F43" s="34">
        <v>2</v>
      </c>
      <c r="G43" s="24"/>
      <c r="H43" s="30" t="str">
        <f t="shared" si="0"/>
        <v/>
      </c>
    </row>
    <row r="44" spans="1:8" ht="33.75" x14ac:dyDescent="0.2">
      <c r="A44" s="31">
        <v>36</v>
      </c>
      <c r="B44" s="38" t="s">
        <v>161</v>
      </c>
      <c r="C44" s="32" t="s">
        <v>57</v>
      </c>
      <c r="D44" s="32"/>
      <c r="E44" s="33" t="s">
        <v>12</v>
      </c>
      <c r="F44" s="34">
        <v>1</v>
      </c>
      <c r="G44" s="24"/>
      <c r="H44" s="30" t="str">
        <f t="shared" si="0"/>
        <v/>
      </c>
    </row>
    <row r="45" spans="1:8" x14ac:dyDescent="0.2">
      <c r="A45" s="37" t="s">
        <v>59</v>
      </c>
      <c r="B45" s="39"/>
      <c r="C45" s="32"/>
      <c r="D45" s="32"/>
      <c r="E45" s="33"/>
      <c r="F45" s="34"/>
      <c r="G45" s="29"/>
      <c r="H45" s="30" t="str">
        <f t="shared" si="0"/>
        <v/>
      </c>
    </row>
    <row r="46" spans="1:8" ht="22.5" x14ac:dyDescent="0.2">
      <c r="A46" s="31">
        <v>13</v>
      </c>
      <c r="B46" s="38" t="s">
        <v>162</v>
      </c>
      <c r="C46" s="32" t="s">
        <v>60</v>
      </c>
      <c r="D46" s="32" t="s">
        <v>61</v>
      </c>
      <c r="E46" s="33" t="s">
        <v>12</v>
      </c>
      <c r="F46" s="34">
        <v>2</v>
      </c>
      <c r="G46" s="24"/>
      <c r="H46" s="30" t="str">
        <f t="shared" ref="H46" si="1">IF(G46&gt;0,(G46*F46),"")</f>
        <v/>
      </c>
    </row>
    <row r="47" spans="1:8" ht="22.5" x14ac:dyDescent="0.2">
      <c r="A47" s="31">
        <v>37</v>
      </c>
      <c r="B47" s="38" t="s">
        <v>161</v>
      </c>
      <c r="C47" s="32" t="s">
        <v>62</v>
      </c>
      <c r="D47" s="32" t="s">
        <v>63</v>
      </c>
      <c r="E47" s="33" t="s">
        <v>12</v>
      </c>
      <c r="F47" s="34">
        <v>2</v>
      </c>
      <c r="G47" s="24"/>
      <c r="H47" s="30" t="str">
        <f t="shared" si="0"/>
        <v/>
      </c>
    </row>
    <row r="48" spans="1:8" x14ac:dyDescent="0.2">
      <c r="A48" s="31">
        <v>9</v>
      </c>
      <c r="B48" s="38" t="s">
        <v>171</v>
      </c>
      <c r="C48" s="32" t="s">
        <v>86</v>
      </c>
      <c r="D48" s="32" t="s">
        <v>87</v>
      </c>
      <c r="E48" s="33" t="s">
        <v>12</v>
      </c>
      <c r="F48" s="34">
        <v>1</v>
      </c>
      <c r="G48" s="24"/>
      <c r="H48" s="30" t="str">
        <f t="shared" si="0"/>
        <v/>
      </c>
    </row>
    <row r="49" spans="1:8" x14ac:dyDescent="0.2">
      <c r="A49" s="37" t="s">
        <v>64</v>
      </c>
      <c r="B49" s="39"/>
      <c r="C49" s="32"/>
      <c r="D49" s="32"/>
      <c r="E49" s="33"/>
      <c r="F49" s="34"/>
      <c r="G49" s="29"/>
      <c r="H49" s="30" t="str">
        <f t="shared" si="0"/>
        <v/>
      </c>
    </row>
    <row r="50" spans="1:8" ht="135" x14ac:dyDescent="0.2">
      <c r="A50" s="31">
        <v>17</v>
      </c>
      <c r="B50" s="38" t="s">
        <v>161</v>
      </c>
      <c r="C50" s="32" t="s">
        <v>65</v>
      </c>
      <c r="D50" s="32" t="s">
        <v>66</v>
      </c>
      <c r="E50" s="33" t="s">
        <v>13</v>
      </c>
      <c r="F50" s="34">
        <v>1</v>
      </c>
      <c r="G50" s="24"/>
      <c r="H50" s="30" t="str">
        <f t="shared" si="0"/>
        <v/>
      </c>
    </row>
    <row r="51" spans="1:8" ht="45" x14ac:dyDescent="0.2">
      <c r="A51" s="31">
        <v>18</v>
      </c>
      <c r="B51" s="38" t="s">
        <v>161</v>
      </c>
      <c r="C51" s="32" t="s">
        <v>67</v>
      </c>
      <c r="D51" s="32" t="s">
        <v>68</v>
      </c>
      <c r="E51" s="33" t="s">
        <v>13</v>
      </c>
      <c r="F51" s="34">
        <v>1</v>
      </c>
      <c r="G51" s="24"/>
      <c r="H51" s="30" t="str">
        <f t="shared" si="0"/>
        <v/>
      </c>
    </row>
    <row r="52" spans="1:8" x14ac:dyDescent="0.2">
      <c r="A52" s="31">
        <v>32</v>
      </c>
      <c r="B52" s="38" t="s">
        <v>161</v>
      </c>
      <c r="C52" s="32" t="s">
        <v>69</v>
      </c>
      <c r="D52" s="32" t="s">
        <v>70</v>
      </c>
      <c r="E52" s="33" t="s">
        <v>12</v>
      </c>
      <c r="F52" s="34">
        <v>2</v>
      </c>
      <c r="G52" s="24"/>
      <c r="H52" s="30" t="str">
        <f t="shared" si="0"/>
        <v/>
      </c>
    </row>
    <row r="53" spans="1:8" x14ac:dyDescent="0.2">
      <c r="A53" s="31">
        <v>33</v>
      </c>
      <c r="B53" s="38" t="s">
        <v>161</v>
      </c>
      <c r="C53" s="32" t="s">
        <v>71</v>
      </c>
      <c r="D53" s="32" t="s">
        <v>70</v>
      </c>
      <c r="E53" s="33" t="s">
        <v>12</v>
      </c>
      <c r="F53" s="34">
        <v>6</v>
      </c>
      <c r="G53" s="24"/>
      <c r="H53" s="30" t="str">
        <f t="shared" si="0"/>
        <v/>
      </c>
    </row>
    <row r="54" spans="1:8" ht="12.75" customHeight="1" x14ac:dyDescent="0.2">
      <c r="A54" s="31">
        <v>34</v>
      </c>
      <c r="B54" s="38" t="s">
        <v>161</v>
      </c>
      <c r="C54" s="32" t="s">
        <v>72</v>
      </c>
      <c r="D54" s="32" t="s">
        <v>73</v>
      </c>
      <c r="E54" s="33" t="s">
        <v>12</v>
      </c>
      <c r="F54" s="34">
        <v>2</v>
      </c>
      <c r="G54" s="24"/>
      <c r="H54" s="30" t="str">
        <f t="shared" si="0"/>
        <v/>
      </c>
    </row>
    <row r="55" spans="1:8" x14ac:dyDescent="0.2">
      <c r="A55" s="37" t="s">
        <v>74</v>
      </c>
      <c r="B55" s="39"/>
      <c r="C55" s="32"/>
      <c r="D55" s="32"/>
      <c r="E55" s="33"/>
      <c r="F55" s="34"/>
      <c r="G55" s="29"/>
      <c r="H55" s="30" t="str">
        <f t="shared" si="0"/>
        <v/>
      </c>
    </row>
    <row r="56" spans="1:8" ht="22.5" x14ac:dyDescent="0.2">
      <c r="A56" s="31">
        <v>5</v>
      </c>
      <c r="B56" s="38" t="s">
        <v>161</v>
      </c>
      <c r="C56" s="32" t="s">
        <v>21</v>
      </c>
      <c r="D56" s="32" t="s">
        <v>22</v>
      </c>
      <c r="E56" s="33" t="s">
        <v>12</v>
      </c>
      <c r="F56" s="34">
        <v>2</v>
      </c>
      <c r="G56" s="24"/>
      <c r="H56" s="30" t="str">
        <f t="shared" si="0"/>
        <v/>
      </c>
    </row>
    <row r="57" spans="1:8" ht="22.5" x14ac:dyDescent="0.2">
      <c r="A57" s="31">
        <v>7</v>
      </c>
      <c r="B57" s="38" t="s">
        <v>161</v>
      </c>
      <c r="C57" s="32" t="s">
        <v>50</v>
      </c>
      <c r="D57" s="32" t="s">
        <v>51</v>
      </c>
      <c r="E57" s="33" t="s">
        <v>12</v>
      </c>
      <c r="F57" s="34">
        <v>2</v>
      </c>
      <c r="G57" s="24"/>
      <c r="H57" s="30" t="str">
        <f t="shared" si="0"/>
        <v/>
      </c>
    </row>
    <row r="58" spans="1:8" ht="22.5" x14ac:dyDescent="0.2">
      <c r="A58" s="31">
        <v>10</v>
      </c>
      <c r="B58" s="38" t="s">
        <v>161</v>
      </c>
      <c r="C58" s="32" t="s">
        <v>28</v>
      </c>
      <c r="D58" s="32" t="s">
        <v>29</v>
      </c>
      <c r="E58" s="33" t="s">
        <v>12</v>
      </c>
      <c r="F58" s="34">
        <v>1</v>
      </c>
      <c r="G58" s="24"/>
      <c r="H58" s="30" t="str">
        <f t="shared" si="0"/>
        <v/>
      </c>
    </row>
    <row r="59" spans="1:8" x14ac:dyDescent="0.2">
      <c r="A59" s="31">
        <v>11</v>
      </c>
      <c r="B59" s="38" t="s">
        <v>161</v>
      </c>
      <c r="C59" s="32" t="s">
        <v>30</v>
      </c>
      <c r="D59" s="32" t="s">
        <v>31</v>
      </c>
      <c r="E59" s="33" t="s">
        <v>12</v>
      </c>
      <c r="F59" s="34">
        <v>1</v>
      </c>
      <c r="G59" s="24"/>
      <c r="H59" s="30" t="str">
        <f t="shared" si="0"/>
        <v/>
      </c>
    </row>
    <row r="60" spans="1:8" ht="22.5" x14ac:dyDescent="0.2">
      <c r="A60" s="31">
        <v>21</v>
      </c>
      <c r="B60" s="38" t="s">
        <v>162</v>
      </c>
      <c r="C60" s="32" t="s">
        <v>75</v>
      </c>
      <c r="D60" s="32" t="s">
        <v>76</v>
      </c>
      <c r="E60" s="33" t="s">
        <v>12</v>
      </c>
      <c r="F60" s="34">
        <v>1</v>
      </c>
      <c r="G60" s="24"/>
      <c r="H60" s="30" t="str">
        <f t="shared" si="0"/>
        <v/>
      </c>
    </row>
    <row r="61" spans="1:8" ht="22.5" x14ac:dyDescent="0.2">
      <c r="A61" s="31">
        <v>31</v>
      </c>
      <c r="B61" s="38" t="s">
        <v>161</v>
      </c>
      <c r="C61" s="32" t="s">
        <v>77</v>
      </c>
      <c r="D61" s="32" t="s">
        <v>78</v>
      </c>
      <c r="E61" s="33" t="s">
        <v>12</v>
      </c>
      <c r="F61" s="34">
        <v>1</v>
      </c>
      <c r="G61" s="24"/>
      <c r="H61" s="30" t="str">
        <f t="shared" si="0"/>
        <v/>
      </c>
    </row>
    <row r="62" spans="1:8" x14ac:dyDescent="0.2">
      <c r="A62" s="37" t="s">
        <v>79</v>
      </c>
      <c r="B62" s="39"/>
      <c r="C62" s="32"/>
      <c r="D62" s="32"/>
      <c r="E62" s="33"/>
      <c r="F62" s="34"/>
      <c r="G62" s="29"/>
      <c r="H62" s="30" t="str">
        <f t="shared" si="0"/>
        <v/>
      </c>
    </row>
    <row r="63" spans="1:8" ht="22.5" x14ac:dyDescent="0.2">
      <c r="A63" s="31">
        <v>13</v>
      </c>
      <c r="B63" s="38" t="s">
        <v>162</v>
      </c>
      <c r="C63" s="32" t="s">
        <v>60</v>
      </c>
      <c r="D63" s="32" t="s">
        <v>61</v>
      </c>
      <c r="E63" s="33" t="s">
        <v>12</v>
      </c>
      <c r="F63" s="34">
        <v>2</v>
      </c>
      <c r="G63" s="24"/>
      <c r="H63" s="30" t="str">
        <f t="shared" si="0"/>
        <v/>
      </c>
    </row>
    <row r="64" spans="1:8" ht="22.5" x14ac:dyDescent="0.2">
      <c r="A64" s="31">
        <v>37</v>
      </c>
      <c r="B64" s="38" t="s">
        <v>161</v>
      </c>
      <c r="C64" s="32" t="s">
        <v>62</v>
      </c>
      <c r="D64" s="32" t="s">
        <v>63</v>
      </c>
      <c r="E64" s="33" t="s">
        <v>12</v>
      </c>
      <c r="F64" s="34">
        <v>1</v>
      </c>
      <c r="G64" s="24"/>
      <c r="H64" s="30" t="str">
        <f t="shared" ref="H64:H65" si="2">IF(G64&gt;0,(G64*F64),"")</f>
        <v/>
      </c>
    </row>
    <row r="65" spans="1:8" x14ac:dyDescent="0.2">
      <c r="A65" s="31">
        <v>9</v>
      </c>
      <c r="B65" s="38" t="s">
        <v>171</v>
      </c>
      <c r="C65" s="32" t="s">
        <v>86</v>
      </c>
      <c r="D65" s="32" t="s">
        <v>87</v>
      </c>
      <c r="E65" s="33" t="s">
        <v>12</v>
      </c>
      <c r="F65" s="34">
        <v>1</v>
      </c>
      <c r="G65" s="24"/>
      <c r="H65" s="30" t="str">
        <f t="shared" si="2"/>
        <v/>
      </c>
    </row>
    <row r="66" spans="1:8" x14ac:dyDescent="0.2">
      <c r="A66" s="37" t="s">
        <v>80</v>
      </c>
      <c r="B66" s="39"/>
      <c r="C66" s="32"/>
      <c r="D66" s="32"/>
      <c r="E66" s="33"/>
      <c r="F66" s="34"/>
      <c r="G66" s="29"/>
      <c r="H66" s="30" t="str">
        <f t="shared" si="0"/>
        <v/>
      </c>
    </row>
    <row r="67" spans="1:8" ht="22.5" x14ac:dyDescent="0.2">
      <c r="A67" s="31">
        <v>5</v>
      </c>
      <c r="B67" s="38" t="s">
        <v>161</v>
      </c>
      <c r="C67" s="32" t="s">
        <v>21</v>
      </c>
      <c r="D67" s="32" t="s">
        <v>22</v>
      </c>
      <c r="E67" s="33" t="s">
        <v>12</v>
      </c>
      <c r="F67" s="34">
        <v>2</v>
      </c>
      <c r="G67" s="24"/>
      <c r="H67" s="30" t="str">
        <f t="shared" si="0"/>
        <v/>
      </c>
    </row>
    <row r="68" spans="1:8" ht="22.5" x14ac:dyDescent="0.2">
      <c r="A68" s="31">
        <v>7</v>
      </c>
      <c r="B68" s="38" t="s">
        <v>161</v>
      </c>
      <c r="C68" s="32" t="s">
        <v>50</v>
      </c>
      <c r="D68" s="32" t="s">
        <v>51</v>
      </c>
      <c r="E68" s="33" t="s">
        <v>12</v>
      </c>
      <c r="F68" s="34">
        <v>2</v>
      </c>
      <c r="G68" s="24"/>
      <c r="H68" s="30" t="str">
        <f t="shared" si="0"/>
        <v/>
      </c>
    </row>
    <row r="69" spans="1:8" x14ac:dyDescent="0.2">
      <c r="A69" s="31">
        <v>11</v>
      </c>
      <c r="B69" s="38" t="s">
        <v>161</v>
      </c>
      <c r="C69" s="32" t="s">
        <v>30</v>
      </c>
      <c r="D69" s="32" t="s">
        <v>31</v>
      </c>
      <c r="E69" s="33" t="s">
        <v>12</v>
      </c>
      <c r="F69" s="34">
        <v>1</v>
      </c>
      <c r="G69" s="24"/>
      <c r="H69" s="30" t="str">
        <f t="shared" si="0"/>
        <v/>
      </c>
    </row>
    <row r="70" spans="1:8" ht="22.5" x14ac:dyDescent="0.2">
      <c r="A70" s="31">
        <v>12</v>
      </c>
      <c r="B70" s="38" t="s">
        <v>161</v>
      </c>
      <c r="C70" s="32" t="s">
        <v>23</v>
      </c>
      <c r="D70" s="32" t="s">
        <v>24</v>
      </c>
      <c r="E70" s="33" t="s">
        <v>12</v>
      </c>
      <c r="F70" s="34">
        <v>1</v>
      </c>
      <c r="G70" s="24"/>
      <c r="H70" s="30" t="str">
        <f t="shared" si="0"/>
        <v/>
      </c>
    </row>
    <row r="71" spans="1:8" x14ac:dyDescent="0.2">
      <c r="A71" s="31">
        <v>20</v>
      </c>
      <c r="B71" s="38" t="s">
        <v>161</v>
      </c>
      <c r="C71" s="32" t="s">
        <v>81</v>
      </c>
      <c r="D71" s="32" t="s">
        <v>82</v>
      </c>
      <c r="E71" s="33" t="s">
        <v>12</v>
      </c>
      <c r="F71" s="34">
        <v>1</v>
      </c>
      <c r="G71" s="24"/>
      <c r="H71" s="30" t="str">
        <f t="shared" si="0"/>
        <v/>
      </c>
    </row>
    <row r="72" spans="1:8" ht="23.25" thickBot="1" x14ac:dyDescent="0.25">
      <c r="A72" s="31">
        <v>21</v>
      </c>
      <c r="B72" s="38" t="s">
        <v>162</v>
      </c>
      <c r="C72" s="32" t="s">
        <v>75</v>
      </c>
      <c r="D72" s="32" t="s">
        <v>76</v>
      </c>
      <c r="E72" s="33" t="s">
        <v>12</v>
      </c>
      <c r="F72" s="34">
        <v>1</v>
      </c>
      <c r="G72" s="24"/>
      <c r="H72" s="30" t="str">
        <f t="shared" si="0"/>
        <v/>
      </c>
    </row>
    <row r="73" spans="1:8" ht="18.75" thickBot="1" x14ac:dyDescent="0.25">
      <c r="A73" s="75" t="s">
        <v>155</v>
      </c>
      <c r="B73" s="76"/>
      <c r="C73" s="77"/>
      <c r="D73" s="77"/>
      <c r="E73" s="77"/>
      <c r="F73" s="78"/>
      <c r="G73" s="42">
        <f>SUM(H15:H72)</f>
        <v>0</v>
      </c>
      <c r="H73" s="43"/>
    </row>
    <row r="74" spans="1:8" ht="15.75" x14ac:dyDescent="0.2">
      <c r="A74" s="54" t="s">
        <v>85</v>
      </c>
      <c r="B74" s="55"/>
      <c r="C74" s="55"/>
      <c r="D74" s="55"/>
      <c r="E74" s="55"/>
      <c r="F74" s="56"/>
      <c r="G74" s="57"/>
      <c r="H74" s="58"/>
    </row>
    <row r="75" spans="1:8" ht="15.75" x14ac:dyDescent="0.2">
      <c r="A75" s="54" t="s">
        <v>18</v>
      </c>
      <c r="B75" s="55"/>
      <c r="C75" s="55"/>
      <c r="D75" s="55"/>
      <c r="E75" s="55"/>
      <c r="F75" s="56"/>
      <c r="G75" s="57"/>
      <c r="H75" s="58"/>
    </row>
    <row r="76" spans="1:8" ht="16.5" thickBot="1" x14ac:dyDescent="0.25">
      <c r="A76" s="54" t="s">
        <v>154</v>
      </c>
      <c r="B76" s="55"/>
      <c r="C76" s="55"/>
      <c r="D76" s="55"/>
      <c r="E76" s="55"/>
      <c r="F76" s="56"/>
      <c r="G76" s="57"/>
      <c r="H76" s="58"/>
    </row>
    <row r="77" spans="1:8" ht="18.75" thickBot="1" x14ac:dyDescent="0.25">
      <c r="A77" s="75" t="s">
        <v>156</v>
      </c>
      <c r="B77" s="76"/>
      <c r="C77" s="77"/>
      <c r="D77" s="77"/>
      <c r="E77" s="77"/>
      <c r="F77" s="78"/>
      <c r="G77" s="42">
        <f>G73+G74+G76</f>
        <v>0</v>
      </c>
      <c r="H77" s="43"/>
    </row>
    <row r="78" spans="1:8" ht="15.75" x14ac:dyDescent="0.2">
      <c r="A78" s="51" t="s">
        <v>109</v>
      </c>
      <c r="B78" s="52"/>
      <c r="C78" s="52"/>
      <c r="D78" s="52"/>
      <c r="E78" s="52"/>
      <c r="F78" s="53"/>
      <c r="G78" s="29"/>
      <c r="H78" s="28"/>
    </row>
    <row r="79" spans="1:8" x14ac:dyDescent="0.2">
      <c r="A79" s="37" t="s">
        <v>20</v>
      </c>
      <c r="B79" s="39"/>
      <c r="C79" s="35"/>
      <c r="D79" s="35"/>
      <c r="E79" s="35"/>
      <c r="F79" s="36"/>
      <c r="G79" s="29"/>
      <c r="H79" s="28"/>
    </row>
    <row r="80" spans="1:8" ht="22.5" x14ac:dyDescent="0.2">
      <c r="A80" s="31">
        <v>2</v>
      </c>
      <c r="B80" s="38" t="s">
        <v>158</v>
      </c>
      <c r="C80" s="32" t="s">
        <v>91</v>
      </c>
      <c r="D80" s="32" t="s">
        <v>92</v>
      </c>
      <c r="E80" s="33" t="s">
        <v>12</v>
      </c>
      <c r="F80" s="34">
        <v>1</v>
      </c>
      <c r="G80" s="24"/>
      <c r="H80" s="30" t="str">
        <f t="shared" ref="H80:H106" si="3">IF(G80&gt;0,(G80*F80),"")</f>
        <v/>
      </c>
    </row>
    <row r="81" spans="1:8" ht="22.5" x14ac:dyDescent="0.2">
      <c r="A81" s="31">
        <v>8</v>
      </c>
      <c r="B81" s="38" t="s">
        <v>158</v>
      </c>
      <c r="C81" s="32" t="s">
        <v>93</v>
      </c>
      <c r="D81" s="32" t="s">
        <v>94</v>
      </c>
      <c r="E81" s="33" t="s">
        <v>12</v>
      </c>
      <c r="F81" s="34">
        <v>1</v>
      </c>
      <c r="G81" s="24"/>
      <c r="H81" s="30" t="str">
        <f t="shared" si="3"/>
        <v/>
      </c>
    </row>
    <row r="82" spans="1:8" x14ac:dyDescent="0.2">
      <c r="A82" s="37" t="s">
        <v>27</v>
      </c>
      <c r="B82" s="39"/>
      <c r="C82" s="32"/>
      <c r="D82" s="32"/>
      <c r="E82" s="33"/>
      <c r="F82" s="34"/>
      <c r="G82" s="29"/>
      <c r="H82" s="30" t="str">
        <f t="shared" si="3"/>
        <v/>
      </c>
    </row>
    <row r="83" spans="1:8" ht="33.75" x14ac:dyDescent="0.2">
      <c r="A83" s="31">
        <v>4</v>
      </c>
      <c r="B83" s="38" t="s">
        <v>158</v>
      </c>
      <c r="C83" s="32" t="s">
        <v>95</v>
      </c>
      <c r="D83" s="32" t="s">
        <v>96</v>
      </c>
      <c r="E83" s="33" t="s">
        <v>12</v>
      </c>
      <c r="F83" s="34">
        <v>1</v>
      </c>
      <c r="G83" s="24"/>
      <c r="H83" s="30" t="str">
        <f t="shared" si="3"/>
        <v/>
      </c>
    </row>
    <row r="84" spans="1:8" x14ac:dyDescent="0.2">
      <c r="A84" s="37" t="s">
        <v>36</v>
      </c>
      <c r="B84" s="39"/>
      <c r="C84" s="32"/>
      <c r="D84" s="32"/>
      <c r="E84" s="33"/>
      <c r="F84" s="34"/>
      <c r="G84" s="29"/>
      <c r="H84" s="30" t="str">
        <f t="shared" si="3"/>
        <v/>
      </c>
    </row>
    <row r="85" spans="1:8" ht="33.75" x14ac:dyDescent="0.2">
      <c r="A85" s="31">
        <v>6</v>
      </c>
      <c r="B85" s="38" t="s">
        <v>158</v>
      </c>
      <c r="C85" s="32" t="s">
        <v>95</v>
      </c>
      <c r="D85" s="32" t="s">
        <v>96</v>
      </c>
      <c r="E85" s="33" t="s">
        <v>12</v>
      </c>
      <c r="F85" s="34">
        <v>1</v>
      </c>
      <c r="G85" s="24"/>
      <c r="H85" s="30" t="str">
        <f t="shared" si="3"/>
        <v/>
      </c>
    </row>
    <row r="86" spans="1:8" ht="155.25" customHeight="1" x14ac:dyDescent="0.2">
      <c r="A86" s="31">
        <v>8</v>
      </c>
      <c r="B86" s="38" t="s">
        <v>158</v>
      </c>
      <c r="C86" s="32" t="s">
        <v>97</v>
      </c>
      <c r="D86" s="32" t="s">
        <v>98</v>
      </c>
      <c r="E86" s="33" t="s">
        <v>13</v>
      </c>
      <c r="F86" s="34">
        <v>1</v>
      </c>
      <c r="G86" s="24"/>
      <c r="H86" s="30" t="str">
        <f t="shared" si="3"/>
        <v/>
      </c>
    </row>
    <row r="87" spans="1:8" ht="22.5" x14ac:dyDescent="0.2">
      <c r="A87" s="31">
        <v>10</v>
      </c>
      <c r="B87" s="38" t="s">
        <v>158</v>
      </c>
      <c r="C87" s="32" t="s">
        <v>93</v>
      </c>
      <c r="D87" s="32" t="s">
        <v>94</v>
      </c>
      <c r="E87" s="33" t="s">
        <v>12</v>
      </c>
      <c r="F87" s="34">
        <v>1</v>
      </c>
      <c r="G87" s="24"/>
      <c r="H87" s="30" t="str">
        <f t="shared" si="3"/>
        <v/>
      </c>
    </row>
    <row r="88" spans="1:8" x14ac:dyDescent="0.2">
      <c r="A88" s="37" t="s">
        <v>89</v>
      </c>
      <c r="B88" s="39"/>
      <c r="C88" s="32"/>
      <c r="D88" s="32"/>
      <c r="E88" s="33"/>
      <c r="F88" s="34"/>
      <c r="G88" s="29"/>
      <c r="H88" s="30" t="str">
        <f t="shared" si="3"/>
        <v/>
      </c>
    </row>
    <row r="89" spans="1:8" ht="22.5" x14ac:dyDescent="0.2">
      <c r="A89" s="31">
        <v>1</v>
      </c>
      <c r="B89" s="38" t="s">
        <v>158</v>
      </c>
      <c r="C89" s="32" t="s">
        <v>99</v>
      </c>
      <c r="D89" s="32" t="s">
        <v>100</v>
      </c>
      <c r="E89" s="33" t="s">
        <v>12</v>
      </c>
      <c r="F89" s="34">
        <v>3</v>
      </c>
      <c r="G89" s="24"/>
      <c r="H89" s="30" t="str">
        <f t="shared" si="3"/>
        <v/>
      </c>
    </row>
    <row r="90" spans="1:8" x14ac:dyDescent="0.2">
      <c r="A90" s="37" t="s">
        <v>90</v>
      </c>
      <c r="B90" s="39"/>
      <c r="C90" s="32"/>
      <c r="D90" s="32"/>
      <c r="E90" s="33"/>
      <c r="F90" s="34"/>
      <c r="G90" s="29"/>
      <c r="H90" s="30" t="str">
        <f t="shared" si="3"/>
        <v/>
      </c>
    </row>
    <row r="91" spans="1:8" ht="22.5" x14ac:dyDescent="0.2">
      <c r="A91" s="31">
        <v>1</v>
      </c>
      <c r="B91" s="38" t="s">
        <v>158</v>
      </c>
      <c r="C91" s="32" t="s">
        <v>99</v>
      </c>
      <c r="D91" s="32" t="s">
        <v>100</v>
      </c>
      <c r="E91" s="33" t="s">
        <v>12</v>
      </c>
      <c r="F91" s="34">
        <v>3</v>
      </c>
      <c r="G91" s="24"/>
      <c r="H91" s="30" t="str">
        <f t="shared" si="3"/>
        <v/>
      </c>
    </row>
    <row r="92" spans="1:8" x14ac:dyDescent="0.2">
      <c r="A92" s="37" t="s">
        <v>59</v>
      </c>
      <c r="B92" s="39"/>
      <c r="C92" s="32"/>
      <c r="D92" s="32"/>
      <c r="E92" s="33"/>
      <c r="F92" s="34"/>
      <c r="G92" s="29"/>
      <c r="H92" s="30" t="str">
        <f t="shared" si="3"/>
        <v/>
      </c>
    </row>
    <row r="93" spans="1:8" ht="22.5" x14ac:dyDescent="0.2">
      <c r="A93" s="31">
        <v>3</v>
      </c>
      <c r="B93" s="38" t="s">
        <v>158</v>
      </c>
      <c r="C93" s="32" t="s">
        <v>101</v>
      </c>
      <c r="D93" s="32" t="s">
        <v>102</v>
      </c>
      <c r="E93" s="33" t="s">
        <v>12</v>
      </c>
      <c r="F93" s="34">
        <v>1</v>
      </c>
      <c r="G93" s="24"/>
      <c r="H93" s="30" t="str">
        <f t="shared" si="3"/>
        <v/>
      </c>
    </row>
    <row r="94" spans="1:8" x14ac:dyDescent="0.2">
      <c r="A94" s="37" t="s">
        <v>64</v>
      </c>
      <c r="B94" s="39"/>
      <c r="C94" s="32"/>
      <c r="D94" s="32"/>
      <c r="E94" s="33"/>
      <c r="F94" s="34"/>
      <c r="G94" s="29"/>
      <c r="H94" s="30" t="str">
        <f t="shared" si="3"/>
        <v/>
      </c>
    </row>
    <row r="95" spans="1:8" ht="22.5" x14ac:dyDescent="0.2">
      <c r="A95" s="31">
        <v>2</v>
      </c>
      <c r="B95" s="38" t="s">
        <v>158</v>
      </c>
      <c r="C95" s="32" t="s">
        <v>103</v>
      </c>
      <c r="D95" s="32" t="s">
        <v>92</v>
      </c>
      <c r="E95" s="33" t="s">
        <v>12</v>
      </c>
      <c r="F95" s="34">
        <v>1</v>
      </c>
      <c r="G95" s="24"/>
      <c r="H95" s="30" t="str">
        <f t="shared" si="3"/>
        <v/>
      </c>
    </row>
    <row r="96" spans="1:8" ht="22.5" x14ac:dyDescent="0.2">
      <c r="A96" s="31">
        <v>15</v>
      </c>
      <c r="B96" s="38" t="s">
        <v>158</v>
      </c>
      <c r="C96" s="32" t="s">
        <v>104</v>
      </c>
      <c r="D96" s="32" t="s">
        <v>105</v>
      </c>
      <c r="E96" s="33" t="s">
        <v>12</v>
      </c>
      <c r="F96" s="34">
        <v>1</v>
      </c>
      <c r="G96" s="24"/>
      <c r="H96" s="30" t="str">
        <f t="shared" si="3"/>
        <v/>
      </c>
    </row>
    <row r="97" spans="1:8" ht="22.5" x14ac:dyDescent="0.2">
      <c r="A97" s="31">
        <v>16</v>
      </c>
      <c r="B97" s="38" t="s">
        <v>158</v>
      </c>
      <c r="C97" s="32" t="s">
        <v>106</v>
      </c>
      <c r="D97" s="32" t="s">
        <v>107</v>
      </c>
      <c r="E97" s="33" t="s">
        <v>12</v>
      </c>
      <c r="F97" s="34">
        <v>1</v>
      </c>
      <c r="G97" s="24"/>
      <c r="H97" s="30" t="str">
        <f t="shared" si="3"/>
        <v/>
      </c>
    </row>
    <row r="98" spans="1:8" ht="22.5" x14ac:dyDescent="0.2">
      <c r="A98" s="31">
        <v>30</v>
      </c>
      <c r="B98" s="38" t="s">
        <v>158</v>
      </c>
      <c r="C98" s="32" t="s">
        <v>108</v>
      </c>
      <c r="D98" s="32" t="s">
        <v>111</v>
      </c>
      <c r="E98" s="33" t="s">
        <v>12</v>
      </c>
      <c r="F98" s="34">
        <v>1</v>
      </c>
      <c r="G98" s="24"/>
      <c r="H98" s="30" t="str">
        <f t="shared" si="3"/>
        <v/>
      </c>
    </row>
    <row r="99" spans="1:8" ht="149.25" customHeight="1" x14ac:dyDescent="0.2">
      <c r="A99" s="31">
        <v>6</v>
      </c>
      <c r="B99" s="38" t="s">
        <v>158</v>
      </c>
      <c r="C99" s="32" t="s">
        <v>97</v>
      </c>
      <c r="D99" s="32" t="s">
        <v>98</v>
      </c>
      <c r="E99" s="33" t="s">
        <v>13</v>
      </c>
      <c r="F99" s="34">
        <v>2</v>
      </c>
      <c r="G99" s="24"/>
      <c r="H99" s="30" t="str">
        <f t="shared" si="3"/>
        <v/>
      </c>
    </row>
    <row r="100" spans="1:8" x14ac:dyDescent="0.2">
      <c r="A100" s="37" t="s">
        <v>74</v>
      </c>
      <c r="B100" s="39"/>
      <c r="C100" s="32"/>
      <c r="D100" s="32"/>
      <c r="E100" s="33"/>
      <c r="F100" s="34"/>
      <c r="G100" s="29"/>
      <c r="H100" s="30" t="str">
        <f t="shared" si="3"/>
        <v/>
      </c>
    </row>
    <row r="101" spans="1:8" ht="152.25" customHeight="1" x14ac:dyDescent="0.2">
      <c r="A101" s="31">
        <v>6</v>
      </c>
      <c r="B101" s="38" t="s">
        <v>158</v>
      </c>
      <c r="C101" s="32" t="s">
        <v>97</v>
      </c>
      <c r="D101" s="32" t="s">
        <v>98</v>
      </c>
      <c r="E101" s="33" t="s">
        <v>13</v>
      </c>
      <c r="F101" s="34">
        <v>1</v>
      </c>
      <c r="G101" s="24"/>
      <c r="H101" s="30" t="str">
        <f t="shared" si="3"/>
        <v/>
      </c>
    </row>
    <row r="102" spans="1:8" x14ac:dyDescent="0.2">
      <c r="A102" s="37" t="s">
        <v>79</v>
      </c>
      <c r="B102" s="39"/>
      <c r="C102" s="32"/>
      <c r="D102" s="32"/>
      <c r="E102" s="33"/>
      <c r="F102" s="34"/>
      <c r="G102" s="29"/>
      <c r="H102" s="30" t="str">
        <f t="shared" si="3"/>
        <v/>
      </c>
    </row>
    <row r="103" spans="1:8" ht="22.5" x14ac:dyDescent="0.2">
      <c r="A103" s="31">
        <v>3</v>
      </c>
      <c r="B103" s="38" t="s">
        <v>158</v>
      </c>
      <c r="C103" s="32" t="s">
        <v>101</v>
      </c>
      <c r="D103" s="32" t="s">
        <v>102</v>
      </c>
      <c r="E103" s="33" t="s">
        <v>12</v>
      </c>
      <c r="F103" s="34">
        <v>1</v>
      </c>
      <c r="G103" s="24"/>
      <c r="H103" s="30" t="str">
        <f t="shared" si="3"/>
        <v/>
      </c>
    </row>
    <row r="104" spans="1:8" x14ac:dyDescent="0.2">
      <c r="A104" s="37" t="s">
        <v>80</v>
      </c>
      <c r="B104" s="39"/>
      <c r="C104" s="32"/>
      <c r="D104" s="32"/>
      <c r="E104" s="33"/>
      <c r="F104" s="34"/>
      <c r="G104" s="29"/>
      <c r="H104" s="30" t="str">
        <f t="shared" si="3"/>
        <v/>
      </c>
    </row>
    <row r="105" spans="1:8" ht="151.5" customHeight="1" x14ac:dyDescent="0.2">
      <c r="A105" s="31">
        <v>6</v>
      </c>
      <c r="B105" s="38" t="s">
        <v>158</v>
      </c>
      <c r="C105" s="32" t="s">
        <v>97</v>
      </c>
      <c r="D105" s="32" t="s">
        <v>98</v>
      </c>
      <c r="E105" s="33" t="s">
        <v>13</v>
      </c>
      <c r="F105" s="34">
        <v>2</v>
      </c>
      <c r="G105" s="24"/>
      <c r="H105" s="30" t="str">
        <f t="shared" si="3"/>
        <v/>
      </c>
    </row>
    <row r="106" spans="1:8" ht="23.25" thickBot="1" x14ac:dyDescent="0.25">
      <c r="A106" s="31">
        <v>8</v>
      </c>
      <c r="B106" s="38" t="s">
        <v>158</v>
      </c>
      <c r="C106" s="32" t="s">
        <v>93</v>
      </c>
      <c r="D106" s="32" t="s">
        <v>94</v>
      </c>
      <c r="E106" s="33" t="s">
        <v>12</v>
      </c>
      <c r="F106" s="34">
        <v>1</v>
      </c>
      <c r="G106" s="24"/>
      <c r="H106" s="30" t="str">
        <f t="shared" si="3"/>
        <v/>
      </c>
    </row>
    <row r="107" spans="1:8" ht="18.75" thickBot="1" x14ac:dyDescent="0.25">
      <c r="A107" s="75" t="s">
        <v>155</v>
      </c>
      <c r="B107" s="76"/>
      <c r="C107" s="77"/>
      <c r="D107" s="77"/>
      <c r="E107" s="77"/>
      <c r="F107" s="78"/>
      <c r="G107" s="42">
        <f>SUM(H80:H106)</f>
        <v>0</v>
      </c>
      <c r="H107" s="43"/>
    </row>
    <row r="108" spans="1:8" ht="15.75" x14ac:dyDescent="0.2">
      <c r="A108" s="54" t="s">
        <v>85</v>
      </c>
      <c r="B108" s="55"/>
      <c r="C108" s="55"/>
      <c r="D108" s="55"/>
      <c r="E108" s="55"/>
      <c r="F108" s="56"/>
      <c r="G108" s="57"/>
      <c r="H108" s="58"/>
    </row>
    <row r="109" spans="1:8" ht="15.75" x14ac:dyDescent="0.2">
      <c r="A109" s="54" t="s">
        <v>18</v>
      </c>
      <c r="B109" s="55"/>
      <c r="C109" s="55"/>
      <c r="D109" s="55"/>
      <c r="E109" s="55"/>
      <c r="F109" s="56"/>
      <c r="G109" s="57"/>
      <c r="H109" s="58"/>
    </row>
    <row r="110" spans="1:8" ht="16.5" thickBot="1" x14ac:dyDescent="0.25">
      <c r="A110" s="54" t="s">
        <v>154</v>
      </c>
      <c r="B110" s="55"/>
      <c r="C110" s="55"/>
      <c r="D110" s="55"/>
      <c r="E110" s="55"/>
      <c r="F110" s="56"/>
      <c r="G110" s="57"/>
      <c r="H110" s="58"/>
    </row>
    <row r="111" spans="1:8" ht="18.95" hidden="1" customHeight="1" x14ac:dyDescent="0.2">
      <c r="A111" s="46" t="s">
        <v>83</v>
      </c>
      <c r="B111" s="47"/>
      <c r="C111" s="48"/>
      <c r="D111" s="48"/>
      <c r="E111" s="48"/>
      <c r="F111" s="48"/>
      <c r="G111" s="44" t="e">
        <f>SUM(#REF!)</f>
        <v>#REF!</v>
      </c>
      <c r="H111" s="45"/>
    </row>
    <row r="112" spans="1:8" s="1" customFormat="1" ht="18.75" thickBot="1" x14ac:dyDescent="0.3">
      <c r="A112" s="75" t="s">
        <v>156</v>
      </c>
      <c r="B112" s="76"/>
      <c r="C112" s="77"/>
      <c r="D112" s="77"/>
      <c r="E112" s="77"/>
      <c r="F112" s="78"/>
      <c r="G112" s="42">
        <f>G107+G108+G110</f>
        <v>0</v>
      </c>
      <c r="H112" s="43"/>
    </row>
    <row r="113" spans="1:8" ht="13.5" thickBot="1" x14ac:dyDescent="0.25">
      <c r="A113" s="14"/>
      <c r="B113" s="14"/>
      <c r="C113" s="15"/>
      <c r="D113" s="15"/>
      <c r="E113" s="16"/>
      <c r="F113" s="17"/>
      <c r="G113" s="6"/>
      <c r="H113" s="6"/>
    </row>
    <row r="114" spans="1:8" ht="18.75" thickBot="1" x14ac:dyDescent="0.25">
      <c r="A114" s="79" t="s">
        <v>112</v>
      </c>
      <c r="B114" s="80"/>
      <c r="C114" s="81"/>
      <c r="D114" s="81"/>
      <c r="E114" s="81"/>
      <c r="F114" s="82"/>
      <c r="G114" s="83">
        <f>G112+G77</f>
        <v>0</v>
      </c>
      <c r="H114" s="84"/>
    </row>
  </sheetData>
  <protectedRanges>
    <protectedRange sqref="G13:G47 G78:G80 G82 G84 G88 G90 G92 G94 G100 G102 G104 G49:G64 G66:G72" name="Диапазон2"/>
    <protectedRange sqref="G5:H10" name="Диапазон3"/>
  </protectedRanges>
  <autoFilter ref="A11:F75"/>
  <mergeCells count="42">
    <mergeCell ref="A114:F114"/>
    <mergeCell ref="G114:H114"/>
    <mergeCell ref="A112:F112"/>
    <mergeCell ref="A77:F77"/>
    <mergeCell ref="G77:H77"/>
    <mergeCell ref="A110:F110"/>
    <mergeCell ref="G110:H110"/>
    <mergeCell ref="G108:H108"/>
    <mergeCell ref="G109:H109"/>
    <mergeCell ref="A107:F107"/>
    <mergeCell ref="G107:H107"/>
    <mergeCell ref="A1:F1"/>
    <mergeCell ref="C2:F2"/>
    <mergeCell ref="A74:F74"/>
    <mergeCell ref="A75:F75"/>
    <mergeCell ref="A13:F13"/>
    <mergeCell ref="A11:A12"/>
    <mergeCell ref="C11:C12"/>
    <mergeCell ref="E11:E12"/>
    <mergeCell ref="F11:F12"/>
    <mergeCell ref="D11:D12"/>
    <mergeCell ref="A73:F73"/>
    <mergeCell ref="B11:B12"/>
    <mergeCell ref="G10:H10"/>
    <mergeCell ref="G5:H5"/>
    <mergeCell ref="G7:H7"/>
    <mergeCell ref="G6:H6"/>
    <mergeCell ref="G8:H8"/>
    <mergeCell ref="G9:H9"/>
    <mergeCell ref="G11:G12"/>
    <mergeCell ref="G112:H112"/>
    <mergeCell ref="G111:H111"/>
    <mergeCell ref="A111:F111"/>
    <mergeCell ref="H11:H12"/>
    <mergeCell ref="A78:F78"/>
    <mergeCell ref="A108:F108"/>
    <mergeCell ref="A109:F109"/>
    <mergeCell ref="G74:H74"/>
    <mergeCell ref="G75:H75"/>
    <mergeCell ref="G73:H73"/>
    <mergeCell ref="A76:F76"/>
    <mergeCell ref="G76:H76"/>
  </mergeCells>
  <conditionalFormatting sqref="G111">
    <cfRule type="cellIs" dxfId="3" priority="13" operator="lessThan">
      <formula>0</formula>
    </cfRule>
    <cfRule type="cellIs" dxfId="2" priority="14" operator="greaterThan">
      <formula>0</formula>
    </cfRule>
    <cfRule type="cellIs" dxfId="1" priority="15" operator="equal">
      <formula>""</formula>
    </cfRule>
    <cfRule type="cellIs" dxfId="0" priority="16" operator="equal">
      <formula>0</formula>
    </cfRule>
  </conditionalFormatting>
  <pageMargins left="0.31496062992125984" right="0.31496062992125984" top="0.35433070866141736" bottom="0.15748031496062992" header="0.31496062992125984" footer="0.31496062992125984"/>
  <pageSetup paperSize="9" scale="4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4"/>
  <sheetViews>
    <sheetView tabSelected="1" view="pageBreakPreview" zoomScale="85" zoomScaleNormal="85" zoomScaleSheetLayoutView="85" workbookViewId="0">
      <pane xSplit="6" topLeftCell="G1" activePane="topRight" state="frozen"/>
      <selection activeCell="F122" sqref="F122"/>
      <selection pane="topRight" activeCell="D22" sqref="D22"/>
    </sheetView>
  </sheetViews>
  <sheetFormatPr defaultColWidth="9.140625" defaultRowHeight="12.75" outlineLevelRow="1" x14ac:dyDescent="0.2"/>
  <cols>
    <col min="1" max="2" width="10.28515625" style="3" customWidth="1"/>
    <col min="3" max="3" width="56.7109375" style="7" customWidth="1"/>
    <col min="4" max="4" width="23.140625" style="7" customWidth="1"/>
    <col min="5" max="5" width="6.7109375" style="8" customWidth="1"/>
    <col min="6" max="6" width="13.5703125" style="13" customWidth="1"/>
    <col min="7" max="7" width="17.28515625" style="4" customWidth="1"/>
    <col min="8" max="8" width="20" style="4" customWidth="1"/>
    <col min="9" max="31" width="9.140625" style="4" customWidth="1"/>
    <col min="32" max="32" width="3.85546875" style="4" customWidth="1"/>
    <col min="33" max="40" width="9.140625" style="4" hidden="1" customWidth="1"/>
    <col min="41" max="16384" width="9.140625" style="4"/>
  </cols>
  <sheetData>
    <row r="1" spans="1:8" s="1" customFormat="1" ht="21" x14ac:dyDescent="0.35">
      <c r="A1" s="67"/>
      <c r="B1" s="67"/>
      <c r="C1" s="67"/>
      <c r="D1" s="67"/>
      <c r="E1" s="67"/>
      <c r="F1" s="67"/>
    </row>
    <row r="2" spans="1:8" s="1" customFormat="1" ht="49.7" customHeight="1" x14ac:dyDescent="0.25">
      <c r="A2" s="26" t="s">
        <v>17</v>
      </c>
      <c r="B2" s="26"/>
      <c r="C2" s="68" t="s">
        <v>16</v>
      </c>
      <c r="D2" s="68"/>
      <c r="E2" s="68"/>
      <c r="F2" s="68"/>
    </row>
    <row r="3" spans="1:8" s="1" customFormat="1" ht="18.75" x14ac:dyDescent="0.25">
      <c r="A3" s="9" t="s">
        <v>5</v>
      </c>
      <c r="B3" s="9"/>
      <c r="C3" s="18" t="s">
        <v>278</v>
      </c>
      <c r="D3" s="18"/>
      <c r="F3" s="10"/>
    </row>
    <row r="4" spans="1:8" s="1" customFormat="1" ht="19.5" thickBot="1" x14ac:dyDescent="0.35">
      <c r="A4" s="25"/>
      <c r="B4" s="25"/>
      <c r="C4" s="19" t="s">
        <v>84</v>
      </c>
      <c r="D4" s="19"/>
      <c r="E4" s="25"/>
      <c r="F4" s="11"/>
    </row>
    <row r="5" spans="1:8" s="1" customFormat="1" ht="15.75" customHeight="1" x14ac:dyDescent="0.25">
      <c r="A5" s="25"/>
      <c r="B5" s="25"/>
      <c r="C5" s="2"/>
      <c r="D5" s="2"/>
      <c r="E5" s="25"/>
      <c r="F5" s="20"/>
      <c r="G5" s="61" t="s">
        <v>10</v>
      </c>
      <c r="H5" s="62"/>
    </row>
    <row r="6" spans="1:8" s="1" customFormat="1" ht="25.5" customHeight="1" outlineLevel="1" x14ac:dyDescent="0.25">
      <c r="A6" s="25"/>
      <c r="B6" s="25"/>
      <c r="C6" s="2"/>
      <c r="D6" s="2"/>
      <c r="E6" s="25"/>
      <c r="F6" s="27" t="s">
        <v>14</v>
      </c>
      <c r="G6" s="65" t="s">
        <v>15</v>
      </c>
      <c r="H6" s="66"/>
    </row>
    <row r="7" spans="1:8" s="1" customFormat="1" ht="16.5" customHeight="1" outlineLevel="1" x14ac:dyDescent="0.25">
      <c r="A7" s="25"/>
      <c r="B7" s="25"/>
      <c r="C7" s="2"/>
      <c r="D7" s="2"/>
      <c r="E7" s="25"/>
      <c r="F7" s="12" t="s">
        <v>4</v>
      </c>
      <c r="G7" s="63"/>
      <c r="H7" s="64"/>
    </row>
    <row r="8" spans="1:8" s="1" customFormat="1" ht="16.5" customHeight="1" outlineLevel="1" x14ac:dyDescent="0.25">
      <c r="A8" s="25"/>
      <c r="B8" s="25"/>
      <c r="C8" s="2"/>
      <c r="D8" s="2"/>
      <c r="E8" s="25"/>
      <c r="F8" s="12" t="s">
        <v>8</v>
      </c>
      <c r="G8" s="63"/>
      <c r="H8" s="64"/>
    </row>
    <row r="9" spans="1:8" s="1" customFormat="1" ht="16.5" customHeight="1" outlineLevel="1" x14ac:dyDescent="0.25">
      <c r="A9" s="25"/>
      <c r="B9" s="25"/>
      <c r="C9" s="2"/>
      <c r="D9" s="2"/>
      <c r="E9" s="25"/>
      <c r="F9" s="12" t="s">
        <v>7</v>
      </c>
      <c r="G9" s="63"/>
      <c r="H9" s="64"/>
    </row>
    <row r="10" spans="1:8" s="1" customFormat="1" ht="16.5" customHeight="1" outlineLevel="1" thickBot="1" x14ac:dyDescent="0.3">
      <c r="A10" s="25"/>
      <c r="B10" s="25"/>
      <c r="C10" s="2"/>
      <c r="D10" s="2"/>
      <c r="E10" s="25"/>
      <c r="F10" s="23" t="s">
        <v>9</v>
      </c>
      <c r="G10" s="59"/>
      <c r="H10" s="60"/>
    </row>
    <row r="11" spans="1:8" s="5" customFormat="1" ht="28.5" customHeight="1" x14ac:dyDescent="0.2">
      <c r="A11" s="69" t="s">
        <v>0</v>
      </c>
      <c r="B11" s="71" t="s">
        <v>170</v>
      </c>
      <c r="C11" s="71" t="s">
        <v>157</v>
      </c>
      <c r="D11" s="71" t="s">
        <v>19</v>
      </c>
      <c r="E11" s="71" t="s">
        <v>3</v>
      </c>
      <c r="F11" s="73" t="s">
        <v>6</v>
      </c>
      <c r="G11" s="40" t="s">
        <v>1</v>
      </c>
      <c r="H11" s="49" t="s">
        <v>2</v>
      </c>
    </row>
    <row r="12" spans="1:8" s="5" customFormat="1" ht="15.75" customHeight="1" x14ac:dyDescent="0.2">
      <c r="A12" s="70"/>
      <c r="B12" s="72"/>
      <c r="C12" s="72"/>
      <c r="D12" s="72"/>
      <c r="E12" s="72"/>
      <c r="F12" s="74"/>
      <c r="G12" s="41"/>
      <c r="H12" s="50"/>
    </row>
    <row r="13" spans="1:8" ht="15" customHeight="1" x14ac:dyDescent="0.2">
      <c r="A13" s="51" t="s">
        <v>110</v>
      </c>
      <c r="B13" s="52"/>
      <c r="C13" s="52"/>
      <c r="D13" s="52"/>
      <c r="E13" s="52"/>
      <c r="F13" s="53"/>
      <c r="G13" s="29"/>
      <c r="H13" s="28"/>
    </row>
    <row r="14" spans="1:8" ht="12.75" customHeight="1" x14ac:dyDescent="0.2">
      <c r="A14" s="31">
        <v>2</v>
      </c>
      <c r="B14" s="38" t="s">
        <v>161</v>
      </c>
      <c r="C14" s="32" t="s">
        <v>191</v>
      </c>
      <c r="D14" s="32" t="s">
        <v>192</v>
      </c>
      <c r="E14" s="33" t="s">
        <v>115</v>
      </c>
      <c r="F14" s="34">
        <v>5</v>
      </c>
      <c r="G14" s="24"/>
      <c r="H14" s="30" t="str">
        <f t="shared" ref="H14:H55" si="0">IF(G14&gt;0,(G14*F14),"")</f>
        <v/>
      </c>
    </row>
    <row r="15" spans="1:8" x14ac:dyDescent="0.2">
      <c r="A15" s="31">
        <v>4</v>
      </c>
      <c r="B15" s="38" t="s">
        <v>161</v>
      </c>
      <c r="C15" s="32" t="s">
        <v>193</v>
      </c>
      <c r="D15" s="32" t="s">
        <v>194</v>
      </c>
      <c r="E15" s="33" t="s">
        <v>115</v>
      </c>
      <c r="F15" s="34">
        <v>5</v>
      </c>
      <c r="G15" s="24"/>
      <c r="H15" s="30" t="str">
        <f t="shared" si="0"/>
        <v/>
      </c>
    </row>
    <row r="16" spans="1:8" x14ac:dyDescent="0.2">
      <c r="A16" s="31">
        <v>5</v>
      </c>
      <c r="B16" s="38" t="s">
        <v>161</v>
      </c>
      <c r="C16" s="32" t="s">
        <v>195</v>
      </c>
      <c r="D16" s="32" t="s">
        <v>196</v>
      </c>
      <c r="E16" s="33" t="s">
        <v>115</v>
      </c>
      <c r="F16" s="34">
        <v>5</v>
      </c>
      <c r="G16" s="24"/>
      <c r="H16" s="30" t="str">
        <f t="shared" si="0"/>
        <v/>
      </c>
    </row>
    <row r="17" spans="1:8" x14ac:dyDescent="0.2">
      <c r="A17" s="31">
        <v>8</v>
      </c>
      <c r="B17" s="38" t="s">
        <v>161</v>
      </c>
      <c r="C17" s="32" t="s">
        <v>197</v>
      </c>
      <c r="D17" s="32" t="s">
        <v>198</v>
      </c>
      <c r="E17" s="33" t="s">
        <v>115</v>
      </c>
      <c r="F17" s="34">
        <v>50</v>
      </c>
      <c r="G17" s="24"/>
      <c r="H17" s="30" t="str">
        <f t="shared" si="0"/>
        <v/>
      </c>
    </row>
    <row r="18" spans="1:8" x14ac:dyDescent="0.2">
      <c r="A18" s="31">
        <v>12</v>
      </c>
      <c r="B18" s="38" t="s">
        <v>161</v>
      </c>
      <c r="C18" s="32" t="s">
        <v>199</v>
      </c>
      <c r="D18" s="32" t="s">
        <v>200</v>
      </c>
      <c r="E18" s="33" t="s">
        <v>115</v>
      </c>
      <c r="F18" s="34">
        <v>5</v>
      </c>
      <c r="G18" s="24"/>
      <c r="H18" s="30" t="str">
        <f t="shared" si="0"/>
        <v/>
      </c>
    </row>
    <row r="19" spans="1:8" ht="22.5" x14ac:dyDescent="0.2">
      <c r="A19" s="31">
        <v>13</v>
      </c>
      <c r="B19" s="38" t="s">
        <v>161</v>
      </c>
      <c r="C19" s="32" t="s">
        <v>201</v>
      </c>
      <c r="D19" s="32" t="s">
        <v>202</v>
      </c>
      <c r="E19" s="33" t="s">
        <v>115</v>
      </c>
      <c r="F19" s="34">
        <v>5</v>
      </c>
      <c r="G19" s="24"/>
      <c r="H19" s="30" t="str">
        <f t="shared" si="0"/>
        <v/>
      </c>
    </row>
    <row r="20" spans="1:8" ht="22.5" x14ac:dyDescent="0.2">
      <c r="A20" s="31">
        <v>14</v>
      </c>
      <c r="B20" s="38" t="s">
        <v>161</v>
      </c>
      <c r="C20" s="32" t="s">
        <v>203</v>
      </c>
      <c r="D20" s="32" t="s">
        <v>204</v>
      </c>
      <c r="E20" s="33" t="s">
        <v>115</v>
      </c>
      <c r="F20" s="34">
        <v>15</v>
      </c>
      <c r="G20" s="24"/>
      <c r="H20" s="30" t="str">
        <f t="shared" si="0"/>
        <v/>
      </c>
    </row>
    <row r="21" spans="1:8" x14ac:dyDescent="0.2">
      <c r="A21" s="31">
        <v>15</v>
      </c>
      <c r="B21" s="38" t="s">
        <v>161</v>
      </c>
      <c r="C21" s="32" t="s">
        <v>136</v>
      </c>
      <c r="D21" s="32" t="s">
        <v>137</v>
      </c>
      <c r="E21" s="33" t="s">
        <v>115</v>
      </c>
      <c r="F21" s="34">
        <v>25</v>
      </c>
      <c r="G21" s="24"/>
      <c r="H21" s="30" t="str">
        <f t="shared" si="0"/>
        <v/>
      </c>
    </row>
    <row r="22" spans="1:8" ht="33.75" x14ac:dyDescent="0.2">
      <c r="A22" s="31">
        <v>17</v>
      </c>
      <c r="B22" s="38" t="s">
        <v>162</v>
      </c>
      <c r="C22" s="32" t="s">
        <v>205</v>
      </c>
      <c r="D22" s="32" t="s">
        <v>124</v>
      </c>
      <c r="E22" s="33" t="s">
        <v>115</v>
      </c>
      <c r="F22" s="34">
        <v>5</v>
      </c>
      <c r="G22" s="24"/>
      <c r="H22" s="30" t="str">
        <f t="shared" si="0"/>
        <v/>
      </c>
    </row>
    <row r="23" spans="1:8" x14ac:dyDescent="0.2">
      <c r="A23" s="31">
        <v>20</v>
      </c>
      <c r="B23" s="38" t="s">
        <v>171</v>
      </c>
      <c r="C23" s="32" t="s">
        <v>116</v>
      </c>
      <c r="D23" s="32" t="s">
        <v>117</v>
      </c>
      <c r="E23" s="33" t="s">
        <v>115</v>
      </c>
      <c r="F23" s="34">
        <v>5</v>
      </c>
      <c r="G23" s="24"/>
      <c r="H23" s="30" t="str">
        <f t="shared" si="0"/>
        <v/>
      </c>
    </row>
    <row r="24" spans="1:8" x14ac:dyDescent="0.2">
      <c r="A24" s="31">
        <v>21</v>
      </c>
      <c r="B24" s="38" t="s">
        <v>162</v>
      </c>
      <c r="C24" s="32" t="s">
        <v>206</v>
      </c>
      <c r="D24" s="32" t="s">
        <v>207</v>
      </c>
      <c r="E24" s="33" t="s">
        <v>115</v>
      </c>
      <c r="F24" s="34">
        <v>5</v>
      </c>
      <c r="G24" s="24"/>
      <c r="H24" s="30" t="str">
        <f t="shared" si="0"/>
        <v/>
      </c>
    </row>
    <row r="25" spans="1:8" x14ac:dyDescent="0.2">
      <c r="A25" s="31">
        <v>22</v>
      </c>
      <c r="B25" s="38" t="s">
        <v>161</v>
      </c>
      <c r="C25" s="32" t="s">
        <v>208</v>
      </c>
      <c r="D25" s="32" t="s">
        <v>196</v>
      </c>
      <c r="E25" s="33" t="s">
        <v>115</v>
      </c>
      <c r="F25" s="34">
        <v>5</v>
      </c>
      <c r="G25" s="24"/>
      <c r="H25" s="30" t="str">
        <f t="shared" si="0"/>
        <v/>
      </c>
    </row>
    <row r="26" spans="1:8" x14ac:dyDescent="0.2">
      <c r="A26" s="31">
        <v>23</v>
      </c>
      <c r="B26" s="38" t="s">
        <v>161</v>
      </c>
      <c r="C26" s="32" t="s">
        <v>209</v>
      </c>
      <c r="D26" s="32" t="s">
        <v>210</v>
      </c>
      <c r="E26" s="33" t="s">
        <v>115</v>
      </c>
      <c r="F26" s="34">
        <v>5</v>
      </c>
      <c r="G26" s="24"/>
      <c r="H26" s="30" t="str">
        <f t="shared" si="0"/>
        <v/>
      </c>
    </row>
    <row r="27" spans="1:8" x14ac:dyDescent="0.2">
      <c r="A27" s="31">
        <v>28</v>
      </c>
      <c r="B27" s="38" t="s">
        <v>177</v>
      </c>
      <c r="C27" s="32" t="s">
        <v>131</v>
      </c>
      <c r="D27" s="32" t="s">
        <v>132</v>
      </c>
      <c r="E27" s="33" t="s">
        <v>115</v>
      </c>
      <c r="F27" s="34">
        <v>5</v>
      </c>
      <c r="G27" s="24"/>
      <c r="H27" s="30" t="str">
        <f t="shared" si="0"/>
        <v/>
      </c>
    </row>
    <row r="28" spans="1:8" ht="22.5" x14ac:dyDescent="0.2">
      <c r="A28" s="31">
        <v>29</v>
      </c>
      <c r="B28" s="38" t="s">
        <v>161</v>
      </c>
      <c r="C28" s="32" t="s">
        <v>211</v>
      </c>
      <c r="D28" s="32" t="s">
        <v>212</v>
      </c>
      <c r="E28" s="33" t="s">
        <v>115</v>
      </c>
      <c r="F28" s="34">
        <v>5</v>
      </c>
      <c r="G28" s="24"/>
      <c r="H28" s="30" t="str">
        <f t="shared" si="0"/>
        <v/>
      </c>
    </row>
    <row r="29" spans="1:8" ht="22.5" x14ac:dyDescent="0.2">
      <c r="A29" s="31">
        <v>33</v>
      </c>
      <c r="B29" s="38" t="s">
        <v>161</v>
      </c>
      <c r="C29" s="32" t="s">
        <v>213</v>
      </c>
      <c r="D29" s="32" t="s">
        <v>141</v>
      </c>
      <c r="E29" s="33" t="s">
        <v>115</v>
      </c>
      <c r="F29" s="34">
        <v>5</v>
      </c>
      <c r="G29" s="24"/>
      <c r="H29" s="30" t="str">
        <f t="shared" si="0"/>
        <v/>
      </c>
    </row>
    <row r="30" spans="1:8" ht="22.5" x14ac:dyDescent="0.2">
      <c r="A30" s="31">
        <v>34</v>
      </c>
      <c r="B30" s="38" t="s">
        <v>161</v>
      </c>
      <c r="C30" s="32" t="s">
        <v>214</v>
      </c>
      <c r="D30" s="32" t="s">
        <v>141</v>
      </c>
      <c r="E30" s="33" t="s">
        <v>115</v>
      </c>
      <c r="F30" s="34">
        <v>10</v>
      </c>
      <c r="G30" s="24"/>
      <c r="H30" s="30" t="str">
        <f t="shared" si="0"/>
        <v/>
      </c>
    </row>
    <row r="31" spans="1:8" ht="22.5" x14ac:dyDescent="0.2">
      <c r="A31" s="31">
        <v>35</v>
      </c>
      <c r="B31" s="38" t="s">
        <v>161</v>
      </c>
      <c r="C31" s="32" t="s">
        <v>215</v>
      </c>
      <c r="D31" s="32" t="s">
        <v>141</v>
      </c>
      <c r="E31" s="33" t="s">
        <v>115</v>
      </c>
      <c r="F31" s="34">
        <v>25</v>
      </c>
      <c r="G31" s="24"/>
      <c r="H31" s="30" t="str">
        <f t="shared" si="0"/>
        <v/>
      </c>
    </row>
    <row r="32" spans="1:8" ht="22.5" x14ac:dyDescent="0.2">
      <c r="A32" s="31">
        <v>36</v>
      </c>
      <c r="B32" s="38" t="s">
        <v>161</v>
      </c>
      <c r="C32" s="32" t="s">
        <v>216</v>
      </c>
      <c r="D32" s="32" t="s">
        <v>141</v>
      </c>
      <c r="E32" s="33" t="s">
        <v>115</v>
      </c>
      <c r="F32" s="34">
        <v>20</v>
      </c>
      <c r="G32" s="24"/>
      <c r="H32" s="30" t="str">
        <f t="shared" si="0"/>
        <v/>
      </c>
    </row>
    <row r="33" spans="1:8" x14ac:dyDescent="0.2">
      <c r="A33" s="31">
        <v>37</v>
      </c>
      <c r="B33" s="38" t="s">
        <v>161</v>
      </c>
      <c r="C33" s="32" t="s">
        <v>217</v>
      </c>
      <c r="D33" s="32" t="s">
        <v>218</v>
      </c>
      <c r="E33" s="33" t="s">
        <v>115</v>
      </c>
      <c r="F33" s="34">
        <v>10</v>
      </c>
      <c r="G33" s="24"/>
      <c r="H33" s="30" t="str">
        <f t="shared" si="0"/>
        <v/>
      </c>
    </row>
    <row r="34" spans="1:8" x14ac:dyDescent="0.2">
      <c r="A34" s="31">
        <v>38</v>
      </c>
      <c r="B34" s="38" t="s">
        <v>161</v>
      </c>
      <c r="C34" s="32" t="s">
        <v>219</v>
      </c>
      <c r="D34" s="32" t="s">
        <v>220</v>
      </c>
      <c r="E34" s="33" t="s">
        <v>115</v>
      </c>
      <c r="F34" s="34">
        <v>5</v>
      </c>
      <c r="G34" s="24"/>
      <c r="H34" s="30" t="str">
        <f t="shared" si="0"/>
        <v/>
      </c>
    </row>
    <row r="35" spans="1:8" ht="22.5" x14ac:dyDescent="0.2">
      <c r="A35" s="31">
        <v>39</v>
      </c>
      <c r="B35" s="38" t="s">
        <v>161</v>
      </c>
      <c r="C35" s="32" t="s">
        <v>221</v>
      </c>
      <c r="D35" s="32" t="s">
        <v>222</v>
      </c>
      <c r="E35" s="33" t="s">
        <v>115</v>
      </c>
      <c r="F35" s="34">
        <v>5</v>
      </c>
      <c r="G35" s="24"/>
      <c r="H35" s="30" t="str">
        <f t="shared" si="0"/>
        <v/>
      </c>
    </row>
    <row r="36" spans="1:8" x14ac:dyDescent="0.2">
      <c r="A36" s="31">
        <v>40</v>
      </c>
      <c r="B36" s="38" t="s">
        <v>161</v>
      </c>
      <c r="C36" s="32" t="s">
        <v>223</v>
      </c>
      <c r="D36" s="32" t="s">
        <v>224</v>
      </c>
      <c r="E36" s="33" t="s">
        <v>115</v>
      </c>
      <c r="F36" s="34">
        <v>10</v>
      </c>
      <c r="G36" s="24"/>
      <c r="H36" s="30" t="str">
        <f t="shared" si="0"/>
        <v/>
      </c>
    </row>
    <row r="37" spans="1:8" x14ac:dyDescent="0.2">
      <c r="A37" s="31">
        <v>41</v>
      </c>
      <c r="B37" s="38" t="s">
        <v>161</v>
      </c>
      <c r="C37" s="32" t="s">
        <v>225</v>
      </c>
      <c r="D37" s="32" t="s">
        <v>226</v>
      </c>
      <c r="E37" s="33" t="s">
        <v>115</v>
      </c>
      <c r="F37" s="34">
        <v>5</v>
      </c>
      <c r="G37" s="24"/>
      <c r="H37" s="30" t="str">
        <f t="shared" si="0"/>
        <v/>
      </c>
    </row>
    <row r="38" spans="1:8" ht="22.5" x14ac:dyDescent="0.2">
      <c r="A38" s="31">
        <v>42</v>
      </c>
      <c r="B38" s="38" t="s">
        <v>161</v>
      </c>
      <c r="C38" s="32" t="s">
        <v>227</v>
      </c>
      <c r="D38" s="32" t="s">
        <v>228</v>
      </c>
      <c r="E38" s="33" t="s">
        <v>115</v>
      </c>
      <c r="F38" s="34">
        <v>5</v>
      </c>
      <c r="G38" s="24"/>
      <c r="H38" s="30" t="str">
        <f t="shared" si="0"/>
        <v/>
      </c>
    </row>
    <row r="39" spans="1:8" ht="67.5" x14ac:dyDescent="0.2">
      <c r="A39" s="31">
        <v>43</v>
      </c>
      <c r="B39" s="38" t="s">
        <v>161</v>
      </c>
      <c r="C39" s="32" t="s">
        <v>229</v>
      </c>
      <c r="D39" s="32" t="s">
        <v>230</v>
      </c>
      <c r="E39" s="33" t="s">
        <v>115</v>
      </c>
      <c r="F39" s="34">
        <v>5</v>
      </c>
      <c r="G39" s="24"/>
      <c r="H39" s="30" t="str">
        <f t="shared" si="0"/>
        <v/>
      </c>
    </row>
    <row r="40" spans="1:8" ht="33.75" x14ac:dyDescent="0.2">
      <c r="A40" s="31">
        <v>44</v>
      </c>
      <c r="B40" s="38" t="s">
        <v>161</v>
      </c>
      <c r="C40" s="32" t="s">
        <v>231</v>
      </c>
      <c r="D40" s="32" t="s">
        <v>232</v>
      </c>
      <c r="E40" s="33" t="s">
        <v>115</v>
      </c>
      <c r="F40" s="34">
        <v>5</v>
      </c>
      <c r="G40" s="24"/>
      <c r="H40" s="30" t="str">
        <f t="shared" si="0"/>
        <v/>
      </c>
    </row>
    <row r="41" spans="1:8" ht="33.75" x14ac:dyDescent="0.2">
      <c r="A41" s="31">
        <v>45</v>
      </c>
      <c r="B41" s="38" t="s">
        <v>161</v>
      </c>
      <c r="C41" s="32" t="s">
        <v>233</v>
      </c>
      <c r="D41" s="32" t="s">
        <v>232</v>
      </c>
      <c r="E41" s="33" t="s">
        <v>115</v>
      </c>
      <c r="F41" s="34">
        <v>5</v>
      </c>
      <c r="G41" s="24"/>
      <c r="H41" s="30" t="str">
        <f t="shared" si="0"/>
        <v/>
      </c>
    </row>
    <row r="42" spans="1:8" ht="33.75" x14ac:dyDescent="0.2">
      <c r="A42" s="31">
        <v>46</v>
      </c>
      <c r="B42" s="38" t="s">
        <v>161</v>
      </c>
      <c r="C42" s="32" t="s">
        <v>234</v>
      </c>
      <c r="D42" s="32" t="s">
        <v>232</v>
      </c>
      <c r="E42" s="33" t="s">
        <v>115</v>
      </c>
      <c r="F42" s="34">
        <v>5</v>
      </c>
      <c r="G42" s="24"/>
      <c r="H42" s="30" t="str">
        <f t="shared" si="0"/>
        <v/>
      </c>
    </row>
    <row r="43" spans="1:8" ht="22.5" x14ac:dyDescent="0.2">
      <c r="A43" s="31">
        <v>47</v>
      </c>
      <c r="B43" s="38" t="s">
        <v>161</v>
      </c>
      <c r="C43" s="32" t="s">
        <v>235</v>
      </c>
      <c r="D43" s="32" t="s">
        <v>236</v>
      </c>
      <c r="E43" s="33" t="s">
        <v>115</v>
      </c>
      <c r="F43" s="34">
        <v>5</v>
      </c>
      <c r="G43" s="24"/>
      <c r="H43" s="30" t="str">
        <f t="shared" si="0"/>
        <v/>
      </c>
    </row>
    <row r="44" spans="1:8" ht="22.5" x14ac:dyDescent="0.2">
      <c r="A44" s="31">
        <v>49</v>
      </c>
      <c r="B44" s="38" t="s">
        <v>161</v>
      </c>
      <c r="C44" s="32" t="s">
        <v>237</v>
      </c>
      <c r="D44" s="32" t="s">
        <v>238</v>
      </c>
      <c r="E44" s="33" t="s">
        <v>115</v>
      </c>
      <c r="F44" s="34">
        <v>5</v>
      </c>
      <c r="G44" s="24"/>
      <c r="H44" s="30" t="str">
        <f t="shared" si="0"/>
        <v/>
      </c>
    </row>
    <row r="45" spans="1:8" x14ac:dyDescent="0.2">
      <c r="A45" s="31">
        <v>51</v>
      </c>
      <c r="B45" s="38" t="s">
        <v>239</v>
      </c>
      <c r="C45" s="32" t="s">
        <v>240</v>
      </c>
      <c r="D45" s="32" t="s">
        <v>241</v>
      </c>
      <c r="E45" s="33" t="s">
        <v>115</v>
      </c>
      <c r="F45" s="34">
        <v>10</v>
      </c>
      <c r="G45" s="24"/>
      <c r="H45" s="30" t="str">
        <f t="shared" si="0"/>
        <v/>
      </c>
    </row>
    <row r="46" spans="1:8" x14ac:dyDescent="0.2">
      <c r="A46" s="31">
        <v>52</v>
      </c>
      <c r="B46" s="38" t="s">
        <v>239</v>
      </c>
      <c r="C46" s="32" t="s">
        <v>242</v>
      </c>
      <c r="D46" s="32" t="s">
        <v>243</v>
      </c>
      <c r="E46" s="33" t="s">
        <v>115</v>
      </c>
      <c r="F46" s="34">
        <v>10</v>
      </c>
      <c r="G46" s="24"/>
      <c r="H46" s="30" t="str">
        <f t="shared" si="0"/>
        <v/>
      </c>
    </row>
    <row r="47" spans="1:8" x14ac:dyDescent="0.2">
      <c r="A47" s="31">
        <v>53</v>
      </c>
      <c r="B47" s="38" t="s">
        <v>239</v>
      </c>
      <c r="C47" s="32" t="s">
        <v>244</v>
      </c>
      <c r="D47" s="32" t="s">
        <v>243</v>
      </c>
      <c r="E47" s="33" t="s">
        <v>115</v>
      </c>
      <c r="F47" s="34">
        <v>5</v>
      </c>
      <c r="G47" s="24"/>
      <c r="H47" s="30" t="str">
        <f t="shared" si="0"/>
        <v/>
      </c>
    </row>
    <row r="48" spans="1:8" x14ac:dyDescent="0.2">
      <c r="A48" s="31">
        <v>54</v>
      </c>
      <c r="B48" s="38" t="s">
        <v>239</v>
      </c>
      <c r="C48" s="32" t="s">
        <v>245</v>
      </c>
      <c r="D48" s="32" t="s">
        <v>241</v>
      </c>
      <c r="E48" s="33" t="s">
        <v>115</v>
      </c>
      <c r="F48" s="34">
        <v>20</v>
      </c>
      <c r="G48" s="24"/>
      <c r="H48" s="30" t="str">
        <f t="shared" si="0"/>
        <v/>
      </c>
    </row>
    <row r="49" spans="1:8" x14ac:dyDescent="0.2">
      <c r="A49" s="31">
        <v>55</v>
      </c>
      <c r="B49" s="38" t="s">
        <v>239</v>
      </c>
      <c r="C49" s="32" t="s">
        <v>246</v>
      </c>
      <c r="D49" s="32" t="s">
        <v>241</v>
      </c>
      <c r="E49" s="33" t="s">
        <v>115</v>
      </c>
      <c r="F49" s="34">
        <v>20</v>
      </c>
      <c r="G49" s="24"/>
      <c r="H49" s="30" t="str">
        <f t="shared" si="0"/>
        <v/>
      </c>
    </row>
    <row r="50" spans="1:8" x14ac:dyDescent="0.2">
      <c r="A50" s="31">
        <v>56</v>
      </c>
      <c r="B50" s="38" t="s">
        <v>239</v>
      </c>
      <c r="C50" s="32" t="s">
        <v>247</v>
      </c>
      <c r="D50" s="32" t="s">
        <v>248</v>
      </c>
      <c r="E50" s="33" t="s">
        <v>115</v>
      </c>
      <c r="F50" s="34">
        <v>10</v>
      </c>
      <c r="G50" s="24"/>
      <c r="H50" s="30" t="str">
        <f t="shared" si="0"/>
        <v/>
      </c>
    </row>
    <row r="51" spans="1:8" x14ac:dyDescent="0.2">
      <c r="A51" s="31">
        <v>57</v>
      </c>
      <c r="B51" s="38" t="s">
        <v>239</v>
      </c>
      <c r="C51" s="32" t="s">
        <v>249</v>
      </c>
      <c r="D51" s="32" t="s">
        <v>241</v>
      </c>
      <c r="E51" s="33" t="s">
        <v>115</v>
      </c>
      <c r="F51" s="34">
        <v>5</v>
      </c>
      <c r="G51" s="24"/>
      <c r="H51" s="30" t="str">
        <f t="shared" si="0"/>
        <v/>
      </c>
    </row>
    <row r="52" spans="1:8" x14ac:dyDescent="0.2">
      <c r="A52" s="31">
        <v>58</v>
      </c>
      <c r="B52" s="38" t="s">
        <v>239</v>
      </c>
      <c r="C52" s="32" t="s">
        <v>250</v>
      </c>
      <c r="D52" s="32" t="s">
        <v>251</v>
      </c>
      <c r="E52" s="33" t="s">
        <v>115</v>
      </c>
      <c r="F52" s="34">
        <v>5</v>
      </c>
      <c r="G52" s="24"/>
      <c r="H52" s="30" t="str">
        <f t="shared" si="0"/>
        <v/>
      </c>
    </row>
    <row r="53" spans="1:8" x14ac:dyDescent="0.2">
      <c r="A53" s="31">
        <v>59</v>
      </c>
      <c r="B53" s="38" t="s">
        <v>239</v>
      </c>
      <c r="C53" s="32" t="s">
        <v>252</v>
      </c>
      <c r="D53" s="32" t="s">
        <v>253</v>
      </c>
      <c r="E53" s="33" t="s">
        <v>115</v>
      </c>
      <c r="F53" s="34">
        <v>10</v>
      </c>
      <c r="G53" s="24"/>
      <c r="H53" s="30" t="str">
        <f t="shared" si="0"/>
        <v/>
      </c>
    </row>
    <row r="54" spans="1:8" ht="12.75" customHeight="1" x14ac:dyDescent="0.2">
      <c r="A54" s="31">
        <v>60</v>
      </c>
      <c r="B54" s="38" t="s">
        <v>239</v>
      </c>
      <c r="C54" s="32" t="s">
        <v>254</v>
      </c>
      <c r="D54" s="32" t="s">
        <v>255</v>
      </c>
      <c r="E54" s="33" t="s">
        <v>115</v>
      </c>
      <c r="F54" s="34">
        <v>5</v>
      </c>
      <c r="G54" s="24"/>
      <c r="H54" s="30" t="str">
        <f t="shared" si="0"/>
        <v/>
      </c>
    </row>
    <row r="55" spans="1:8" ht="13.5" thickBot="1" x14ac:dyDescent="0.25">
      <c r="A55" s="31">
        <v>61</v>
      </c>
      <c r="B55" s="38" t="s">
        <v>161</v>
      </c>
      <c r="C55" s="32" t="s">
        <v>256</v>
      </c>
      <c r="D55" s="32" t="s">
        <v>257</v>
      </c>
      <c r="E55" s="33" t="s">
        <v>115</v>
      </c>
      <c r="F55" s="34">
        <v>5</v>
      </c>
      <c r="G55" s="24"/>
      <c r="H55" s="30" t="str">
        <f t="shared" si="0"/>
        <v/>
      </c>
    </row>
    <row r="56" spans="1:8" ht="18.75" thickBot="1" x14ac:dyDescent="0.25">
      <c r="A56" s="75" t="s">
        <v>155</v>
      </c>
      <c r="B56" s="76"/>
      <c r="C56" s="77"/>
      <c r="D56" s="77"/>
      <c r="E56" s="77"/>
      <c r="F56" s="78"/>
      <c r="G56" s="42">
        <f>SUM(H14:H55)</f>
        <v>0</v>
      </c>
      <c r="H56" s="43"/>
    </row>
    <row r="57" spans="1:8" ht="15.75" x14ac:dyDescent="0.2">
      <c r="A57" s="54" t="s">
        <v>85</v>
      </c>
      <c r="B57" s="55"/>
      <c r="C57" s="55"/>
      <c r="D57" s="55"/>
      <c r="E57" s="55"/>
      <c r="F57" s="56"/>
      <c r="G57" s="57"/>
      <c r="H57" s="58"/>
    </row>
    <row r="58" spans="1:8" ht="15.75" x14ac:dyDescent="0.2">
      <c r="A58" s="54" t="s">
        <v>18</v>
      </c>
      <c r="B58" s="55"/>
      <c r="C58" s="55"/>
      <c r="D58" s="55"/>
      <c r="E58" s="55"/>
      <c r="F58" s="56"/>
      <c r="G58" s="57"/>
      <c r="H58" s="58"/>
    </row>
    <row r="59" spans="1:8" ht="16.5" thickBot="1" x14ac:dyDescent="0.25">
      <c r="A59" s="54" t="s">
        <v>154</v>
      </c>
      <c r="B59" s="55"/>
      <c r="C59" s="55"/>
      <c r="D59" s="55"/>
      <c r="E59" s="55"/>
      <c r="F59" s="56"/>
      <c r="G59" s="57"/>
      <c r="H59" s="58"/>
    </row>
    <row r="60" spans="1:8" ht="18.75" thickBot="1" x14ac:dyDescent="0.25">
      <c r="A60" s="75" t="s">
        <v>156</v>
      </c>
      <c r="B60" s="76"/>
      <c r="C60" s="77"/>
      <c r="D60" s="77"/>
      <c r="E60" s="77"/>
      <c r="F60" s="78"/>
      <c r="G60" s="42">
        <f>G56+G57+G59</f>
        <v>0</v>
      </c>
      <c r="H60" s="43"/>
    </row>
    <row r="61" spans="1:8" ht="15.75" customHeight="1" x14ac:dyDescent="0.2">
      <c r="A61" s="51" t="s">
        <v>109</v>
      </c>
      <c r="B61" s="52"/>
      <c r="C61" s="52"/>
      <c r="D61" s="52"/>
      <c r="E61" s="52"/>
      <c r="F61" s="53"/>
      <c r="G61" s="29"/>
      <c r="H61" s="28"/>
    </row>
    <row r="62" spans="1:8" ht="22.5" x14ac:dyDescent="0.2">
      <c r="A62" s="31">
        <v>1</v>
      </c>
      <c r="B62" s="38" t="s">
        <v>158</v>
      </c>
      <c r="C62" s="32" t="s">
        <v>258</v>
      </c>
      <c r="D62" s="32" t="s">
        <v>150</v>
      </c>
      <c r="E62" s="33" t="s">
        <v>12</v>
      </c>
      <c r="F62" s="34">
        <v>5</v>
      </c>
      <c r="G62" s="24"/>
      <c r="H62" s="30" t="str">
        <f t="shared" ref="H62:H77" si="1">IF(G62&gt;0,(G62*F62),"")</f>
        <v/>
      </c>
    </row>
    <row r="63" spans="1:8" ht="22.5" x14ac:dyDescent="0.2">
      <c r="A63" s="31">
        <v>3</v>
      </c>
      <c r="B63" s="38" t="s">
        <v>158</v>
      </c>
      <c r="C63" s="32" t="s">
        <v>259</v>
      </c>
      <c r="D63" s="32" t="s">
        <v>143</v>
      </c>
      <c r="E63" s="33" t="s">
        <v>115</v>
      </c>
      <c r="F63" s="34">
        <v>10</v>
      </c>
      <c r="G63" s="24"/>
      <c r="H63" s="30" t="str">
        <f t="shared" si="1"/>
        <v/>
      </c>
    </row>
    <row r="64" spans="1:8" ht="56.25" x14ac:dyDescent="0.2">
      <c r="A64" s="31">
        <v>6</v>
      </c>
      <c r="B64" s="38" t="s">
        <v>158</v>
      </c>
      <c r="C64" s="32" t="s">
        <v>260</v>
      </c>
      <c r="D64" s="32"/>
      <c r="E64" s="33" t="s">
        <v>115</v>
      </c>
      <c r="F64" s="34">
        <v>5</v>
      </c>
      <c r="G64" s="24"/>
      <c r="H64" s="30" t="str">
        <f t="shared" si="1"/>
        <v/>
      </c>
    </row>
    <row r="65" spans="1:8" x14ac:dyDescent="0.2">
      <c r="A65" s="31">
        <v>9</v>
      </c>
      <c r="B65" s="38" t="s">
        <v>158</v>
      </c>
      <c r="C65" s="32" t="s">
        <v>175</v>
      </c>
      <c r="D65" s="32" t="s">
        <v>181</v>
      </c>
      <c r="E65" s="33" t="s">
        <v>115</v>
      </c>
      <c r="F65" s="34">
        <v>5</v>
      </c>
      <c r="G65" s="24"/>
      <c r="H65" s="30" t="str">
        <f t="shared" si="1"/>
        <v/>
      </c>
    </row>
    <row r="66" spans="1:8" ht="33.75" x14ac:dyDescent="0.2">
      <c r="A66" s="31">
        <v>10</v>
      </c>
      <c r="B66" s="38" t="s">
        <v>158</v>
      </c>
      <c r="C66" s="32" t="s">
        <v>261</v>
      </c>
      <c r="D66" s="32" t="s">
        <v>174</v>
      </c>
      <c r="E66" s="33" t="s">
        <v>115</v>
      </c>
      <c r="F66" s="34">
        <v>5</v>
      </c>
      <c r="G66" s="24"/>
      <c r="H66" s="30" t="str">
        <f t="shared" si="1"/>
        <v/>
      </c>
    </row>
    <row r="67" spans="1:8" ht="22.5" x14ac:dyDescent="0.2">
      <c r="A67" s="31">
        <v>11</v>
      </c>
      <c r="B67" s="38" t="s">
        <v>158</v>
      </c>
      <c r="C67" s="32" t="s">
        <v>262</v>
      </c>
      <c r="D67" s="32" t="s">
        <v>146</v>
      </c>
      <c r="E67" s="33" t="s">
        <v>115</v>
      </c>
      <c r="F67" s="34">
        <v>5</v>
      </c>
      <c r="G67" s="24"/>
      <c r="H67" s="30" t="str">
        <f t="shared" si="1"/>
        <v/>
      </c>
    </row>
    <row r="68" spans="1:8" x14ac:dyDescent="0.2">
      <c r="A68" s="31">
        <v>16</v>
      </c>
      <c r="B68" s="38" t="s">
        <v>172</v>
      </c>
      <c r="C68" s="32" t="s">
        <v>263</v>
      </c>
      <c r="D68" s="32" t="s">
        <v>264</v>
      </c>
      <c r="E68" s="33" t="s">
        <v>115</v>
      </c>
      <c r="F68" s="34">
        <v>10</v>
      </c>
      <c r="G68" s="24"/>
      <c r="H68" s="30" t="str">
        <f t="shared" si="1"/>
        <v/>
      </c>
    </row>
    <row r="69" spans="1:8" ht="22.5" x14ac:dyDescent="0.2">
      <c r="A69" s="31">
        <v>19</v>
      </c>
      <c r="B69" s="38" t="s">
        <v>158</v>
      </c>
      <c r="C69" s="32" t="s">
        <v>265</v>
      </c>
      <c r="D69" s="32" t="s">
        <v>266</v>
      </c>
      <c r="E69" s="33" t="s">
        <v>115</v>
      </c>
      <c r="F69" s="34">
        <v>5</v>
      </c>
      <c r="G69" s="24"/>
      <c r="H69" s="30" t="str">
        <f t="shared" si="1"/>
        <v/>
      </c>
    </row>
    <row r="70" spans="1:8" ht="33.75" x14ac:dyDescent="0.2">
      <c r="A70" s="31">
        <v>24</v>
      </c>
      <c r="B70" s="38" t="s">
        <v>158</v>
      </c>
      <c r="C70" s="32" t="s">
        <v>267</v>
      </c>
      <c r="D70" s="32" t="s">
        <v>96</v>
      </c>
      <c r="E70" s="33" t="s">
        <v>115</v>
      </c>
      <c r="F70" s="34">
        <v>10</v>
      </c>
      <c r="G70" s="24"/>
      <c r="H70" s="30" t="str">
        <f t="shared" si="1"/>
        <v/>
      </c>
    </row>
    <row r="71" spans="1:8" ht="22.5" x14ac:dyDescent="0.2">
      <c r="A71" s="31">
        <v>25</v>
      </c>
      <c r="B71" s="38" t="s">
        <v>158</v>
      </c>
      <c r="C71" s="32" t="s">
        <v>268</v>
      </c>
      <c r="D71" s="32" t="s">
        <v>269</v>
      </c>
      <c r="E71" s="33" t="s">
        <v>115</v>
      </c>
      <c r="F71" s="34">
        <v>5</v>
      </c>
      <c r="G71" s="24"/>
      <c r="H71" s="30" t="str">
        <f t="shared" si="1"/>
        <v/>
      </c>
    </row>
    <row r="72" spans="1:8" ht="22.5" x14ac:dyDescent="0.2">
      <c r="A72" s="31">
        <v>26</v>
      </c>
      <c r="B72" s="38" t="s">
        <v>158</v>
      </c>
      <c r="C72" s="32" t="s">
        <v>148</v>
      </c>
      <c r="D72" s="32" t="s">
        <v>270</v>
      </c>
      <c r="E72" s="33" t="s">
        <v>115</v>
      </c>
      <c r="F72" s="34">
        <v>5</v>
      </c>
      <c r="G72" s="24"/>
      <c r="H72" s="30" t="str">
        <f t="shared" si="1"/>
        <v/>
      </c>
    </row>
    <row r="73" spans="1:8" x14ac:dyDescent="0.2">
      <c r="A73" s="31">
        <v>27</v>
      </c>
      <c r="B73" s="38" t="s">
        <v>158</v>
      </c>
      <c r="C73" s="32" t="s">
        <v>144</v>
      </c>
      <c r="D73" s="32" t="s">
        <v>145</v>
      </c>
      <c r="E73" s="33" t="s">
        <v>115</v>
      </c>
      <c r="F73" s="34">
        <v>5</v>
      </c>
      <c r="G73" s="24"/>
      <c r="H73" s="30" t="str">
        <f t="shared" si="1"/>
        <v/>
      </c>
    </row>
    <row r="74" spans="1:8" ht="22.5" x14ac:dyDescent="0.2">
      <c r="A74" s="31">
        <v>30</v>
      </c>
      <c r="B74" s="38" t="s">
        <v>158</v>
      </c>
      <c r="C74" s="32" t="s">
        <v>271</v>
      </c>
      <c r="D74" s="32" t="s">
        <v>272</v>
      </c>
      <c r="E74" s="33" t="s">
        <v>115</v>
      </c>
      <c r="F74" s="34">
        <v>5</v>
      </c>
      <c r="G74" s="24"/>
      <c r="H74" s="30" t="str">
        <f t="shared" si="1"/>
        <v/>
      </c>
    </row>
    <row r="75" spans="1:8" ht="22.5" x14ac:dyDescent="0.2">
      <c r="A75" s="31">
        <v>32</v>
      </c>
      <c r="B75" s="38" t="s">
        <v>158</v>
      </c>
      <c r="C75" s="32" t="s">
        <v>273</v>
      </c>
      <c r="D75" s="32" t="s">
        <v>274</v>
      </c>
      <c r="E75" s="33" t="s">
        <v>115</v>
      </c>
      <c r="F75" s="34">
        <v>5</v>
      </c>
      <c r="G75" s="24"/>
      <c r="H75" s="30" t="str">
        <f t="shared" si="1"/>
        <v/>
      </c>
    </row>
    <row r="76" spans="1:8" x14ac:dyDescent="0.2">
      <c r="A76" s="31">
        <v>48</v>
      </c>
      <c r="B76" s="38" t="s">
        <v>158</v>
      </c>
      <c r="C76" s="32" t="s">
        <v>275</v>
      </c>
      <c r="D76" s="32" t="s">
        <v>276</v>
      </c>
      <c r="E76" s="33" t="s">
        <v>115</v>
      </c>
      <c r="F76" s="34">
        <v>5</v>
      </c>
      <c r="G76" s="24"/>
      <c r="H76" s="30" t="str">
        <f t="shared" si="1"/>
        <v/>
      </c>
    </row>
    <row r="77" spans="1:8" ht="23.25" thickBot="1" x14ac:dyDescent="0.25">
      <c r="A77" s="31">
        <v>50</v>
      </c>
      <c r="B77" s="38" t="s">
        <v>158</v>
      </c>
      <c r="C77" s="32" t="s">
        <v>277</v>
      </c>
      <c r="D77" s="32" t="s">
        <v>276</v>
      </c>
      <c r="E77" s="33" t="s">
        <v>115</v>
      </c>
      <c r="F77" s="34">
        <v>5</v>
      </c>
      <c r="G77" s="24"/>
      <c r="H77" s="30" t="str">
        <f t="shared" si="1"/>
        <v/>
      </c>
    </row>
    <row r="78" spans="1:8" ht="18.75" thickBot="1" x14ac:dyDescent="0.25">
      <c r="A78" s="75" t="s">
        <v>155</v>
      </c>
      <c r="B78" s="76"/>
      <c r="C78" s="77"/>
      <c r="D78" s="77"/>
      <c r="E78" s="77"/>
      <c r="F78" s="78"/>
      <c r="G78" s="42">
        <f>SUM(H62:H77)</f>
        <v>0</v>
      </c>
      <c r="H78" s="43"/>
    </row>
    <row r="79" spans="1:8" ht="15.75" x14ac:dyDescent="0.2">
      <c r="A79" s="54" t="s">
        <v>85</v>
      </c>
      <c r="B79" s="55"/>
      <c r="C79" s="55"/>
      <c r="D79" s="55"/>
      <c r="E79" s="55"/>
      <c r="F79" s="56"/>
      <c r="G79" s="57"/>
      <c r="H79" s="58"/>
    </row>
    <row r="80" spans="1:8" ht="15.75" x14ac:dyDescent="0.2">
      <c r="A80" s="54" t="s">
        <v>18</v>
      </c>
      <c r="B80" s="55"/>
      <c r="C80" s="55"/>
      <c r="D80" s="55"/>
      <c r="E80" s="55"/>
      <c r="F80" s="56"/>
      <c r="G80" s="57"/>
      <c r="H80" s="58"/>
    </row>
    <row r="81" spans="1:8" ht="16.5" thickBot="1" x14ac:dyDescent="0.25">
      <c r="A81" s="54" t="s">
        <v>154</v>
      </c>
      <c r="B81" s="55"/>
      <c r="C81" s="55"/>
      <c r="D81" s="55"/>
      <c r="E81" s="55"/>
      <c r="F81" s="56"/>
      <c r="G81" s="57"/>
      <c r="H81" s="58"/>
    </row>
    <row r="82" spans="1:8" ht="18.95" customHeight="1" thickBot="1" x14ac:dyDescent="0.25">
      <c r="A82" s="75" t="s">
        <v>156</v>
      </c>
      <c r="B82" s="76"/>
      <c r="C82" s="77"/>
      <c r="D82" s="77"/>
      <c r="E82" s="77"/>
      <c r="F82" s="78"/>
      <c r="G82" s="42">
        <f>G78+G79+G81</f>
        <v>0</v>
      </c>
      <c r="H82" s="43"/>
    </row>
    <row r="83" spans="1:8" ht="13.5" thickBot="1" x14ac:dyDescent="0.25">
      <c r="A83" s="14"/>
      <c r="B83" s="14"/>
      <c r="C83" s="15"/>
      <c r="D83" s="15"/>
      <c r="E83" s="16"/>
      <c r="F83" s="17"/>
      <c r="G83" s="6"/>
      <c r="H83" s="6"/>
    </row>
    <row r="84" spans="1:8" ht="18.75" thickBot="1" x14ac:dyDescent="0.25">
      <c r="A84" s="79" t="s">
        <v>112</v>
      </c>
      <c r="B84" s="80"/>
      <c r="C84" s="81"/>
      <c r="D84" s="81"/>
      <c r="E84" s="81"/>
      <c r="F84" s="82"/>
      <c r="G84" s="83">
        <f>G82+G60</f>
        <v>0</v>
      </c>
      <c r="H84" s="84"/>
    </row>
  </sheetData>
  <protectedRanges>
    <protectedRange sqref="G14:G55 G62:G77" name="Диапазон2"/>
    <protectedRange sqref="G5:H10" name="Диапазон3"/>
    <protectedRange sqref="G61" name="Диапазон2_2"/>
    <protectedRange sqref="G13" name="Диапазон2_3"/>
  </protectedRanges>
  <autoFilter ref="A11:F80"/>
  <mergeCells count="40">
    <mergeCell ref="A82:F82"/>
    <mergeCell ref="G82:H82"/>
    <mergeCell ref="A84:F84"/>
    <mergeCell ref="G84:H84"/>
    <mergeCell ref="A79:F79"/>
    <mergeCell ref="G79:H79"/>
    <mergeCell ref="A80:F80"/>
    <mergeCell ref="G80:H80"/>
    <mergeCell ref="A81:F81"/>
    <mergeCell ref="G81:H81"/>
    <mergeCell ref="A78:F78"/>
    <mergeCell ref="G78:H78"/>
    <mergeCell ref="A13:F13"/>
    <mergeCell ref="A56:F56"/>
    <mergeCell ref="G56:H56"/>
    <mergeCell ref="A57:F57"/>
    <mergeCell ref="G57:H57"/>
    <mergeCell ref="A58:F58"/>
    <mergeCell ref="G58:H58"/>
    <mergeCell ref="A59:F59"/>
    <mergeCell ref="G59:H59"/>
    <mergeCell ref="A60:F60"/>
    <mergeCell ref="G60:H60"/>
    <mergeCell ref="A61:F61"/>
    <mergeCell ref="G9:H9"/>
    <mergeCell ref="G10:H10"/>
    <mergeCell ref="A11:A12"/>
    <mergeCell ref="B11:B12"/>
    <mergeCell ref="C11:C12"/>
    <mergeCell ref="D11:D12"/>
    <mergeCell ref="E11:E12"/>
    <mergeCell ref="F11:F12"/>
    <mergeCell ref="G11:G12"/>
    <mergeCell ref="H11:H12"/>
    <mergeCell ref="G8:H8"/>
    <mergeCell ref="A1:F1"/>
    <mergeCell ref="C2:F2"/>
    <mergeCell ref="G5:H5"/>
    <mergeCell ref="G6:H6"/>
    <mergeCell ref="G7:H7"/>
  </mergeCells>
  <pageMargins left="0.31496062992125984" right="0.31496062992125984" top="0.35433070866141736" bottom="0.15748031496062992" header="0.31496062992125984" footer="0.31496062992125984"/>
  <pageSetup paperSize="9" scale="4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2"/>
  <sheetViews>
    <sheetView view="pageBreakPreview" zoomScale="85" zoomScaleNormal="85" zoomScaleSheetLayoutView="85" workbookViewId="0">
      <pane xSplit="6" topLeftCell="G1" activePane="topRight" state="frozen"/>
      <selection activeCell="F122" sqref="F122"/>
      <selection pane="topRight" activeCell="J8" sqref="J8"/>
    </sheetView>
  </sheetViews>
  <sheetFormatPr defaultColWidth="9.140625" defaultRowHeight="12.75" outlineLevelRow="1" x14ac:dyDescent="0.2"/>
  <cols>
    <col min="1" max="2" width="10.28515625" style="3" customWidth="1"/>
    <col min="3" max="3" width="56.7109375" style="7" customWidth="1"/>
    <col min="4" max="4" width="23.140625" style="7" customWidth="1"/>
    <col min="5" max="5" width="6.7109375" style="8" customWidth="1"/>
    <col min="6" max="6" width="13.5703125" style="13" customWidth="1"/>
    <col min="7" max="7" width="17.28515625" style="4" customWidth="1"/>
    <col min="8" max="8" width="20" style="4" customWidth="1"/>
    <col min="9" max="31" width="9.140625" style="4" customWidth="1"/>
    <col min="32" max="32" width="3.85546875" style="4" customWidth="1"/>
    <col min="33" max="40" width="9.140625" style="4" hidden="1" customWidth="1"/>
    <col min="41" max="16384" width="9.140625" style="4"/>
  </cols>
  <sheetData>
    <row r="1" spans="1:8" s="1" customFormat="1" ht="21" x14ac:dyDescent="0.35">
      <c r="A1" s="67"/>
      <c r="B1" s="67"/>
      <c r="C1" s="67"/>
      <c r="D1" s="67"/>
      <c r="E1" s="67"/>
      <c r="F1" s="67"/>
    </row>
    <row r="2" spans="1:8" s="1" customFormat="1" ht="49.7" customHeight="1" x14ac:dyDescent="0.25">
      <c r="A2" s="26" t="s">
        <v>17</v>
      </c>
      <c r="B2" s="26"/>
      <c r="C2" s="68" t="s">
        <v>16</v>
      </c>
      <c r="D2" s="68"/>
      <c r="E2" s="68"/>
      <c r="F2" s="68"/>
    </row>
    <row r="3" spans="1:8" s="1" customFormat="1" ht="18.75" x14ac:dyDescent="0.25">
      <c r="A3" s="9" t="s">
        <v>5</v>
      </c>
      <c r="B3" s="9"/>
      <c r="C3" s="18" t="s">
        <v>180</v>
      </c>
      <c r="D3" s="18"/>
      <c r="F3" s="10"/>
    </row>
    <row r="4" spans="1:8" s="1" customFormat="1" ht="19.5" thickBot="1" x14ac:dyDescent="0.35">
      <c r="A4" s="25"/>
      <c r="B4" s="25"/>
      <c r="C4" s="19" t="s">
        <v>84</v>
      </c>
      <c r="D4" s="19"/>
      <c r="E4" s="25"/>
      <c r="F4" s="11"/>
    </row>
    <row r="5" spans="1:8" s="1" customFormat="1" ht="15.75" customHeight="1" x14ac:dyDescent="0.25">
      <c r="A5" s="25"/>
      <c r="B5" s="25"/>
      <c r="C5" s="2"/>
      <c r="D5" s="2"/>
      <c r="E5" s="25"/>
      <c r="F5" s="20"/>
      <c r="G5" s="61" t="s">
        <v>10</v>
      </c>
      <c r="H5" s="62"/>
    </row>
    <row r="6" spans="1:8" s="1" customFormat="1" ht="25.5" customHeight="1" outlineLevel="1" x14ac:dyDescent="0.25">
      <c r="A6" s="25"/>
      <c r="B6" s="25"/>
      <c r="C6" s="2"/>
      <c r="D6" s="2"/>
      <c r="E6" s="25"/>
      <c r="F6" s="27" t="s">
        <v>14</v>
      </c>
      <c r="G6" s="65" t="s">
        <v>15</v>
      </c>
      <c r="H6" s="66"/>
    </row>
    <row r="7" spans="1:8" s="1" customFormat="1" ht="16.5" customHeight="1" outlineLevel="1" x14ac:dyDescent="0.25">
      <c r="A7" s="25"/>
      <c r="B7" s="25"/>
      <c r="C7" s="2"/>
      <c r="D7" s="2"/>
      <c r="E7" s="25"/>
      <c r="F7" s="12" t="s">
        <v>4</v>
      </c>
      <c r="G7" s="63"/>
      <c r="H7" s="64"/>
    </row>
    <row r="8" spans="1:8" s="1" customFormat="1" ht="16.5" customHeight="1" outlineLevel="1" x14ac:dyDescent="0.25">
      <c r="A8" s="25"/>
      <c r="B8" s="25"/>
      <c r="C8" s="2"/>
      <c r="D8" s="2"/>
      <c r="E8" s="25"/>
      <c r="F8" s="12" t="s">
        <v>8</v>
      </c>
      <c r="G8" s="63"/>
      <c r="H8" s="64"/>
    </row>
    <row r="9" spans="1:8" s="1" customFormat="1" ht="16.5" customHeight="1" outlineLevel="1" x14ac:dyDescent="0.25">
      <c r="A9" s="25"/>
      <c r="B9" s="25"/>
      <c r="C9" s="2"/>
      <c r="D9" s="2"/>
      <c r="E9" s="25"/>
      <c r="F9" s="12" t="s">
        <v>7</v>
      </c>
      <c r="G9" s="63"/>
      <c r="H9" s="64"/>
    </row>
    <row r="10" spans="1:8" s="1" customFormat="1" ht="16.5" customHeight="1" outlineLevel="1" thickBot="1" x14ac:dyDescent="0.3">
      <c r="A10" s="25"/>
      <c r="B10" s="25"/>
      <c r="C10" s="2"/>
      <c r="D10" s="2"/>
      <c r="E10" s="25"/>
      <c r="F10" s="23" t="s">
        <v>9</v>
      </c>
      <c r="G10" s="59"/>
      <c r="H10" s="60"/>
    </row>
    <row r="11" spans="1:8" s="5" customFormat="1" ht="28.5" customHeight="1" x14ac:dyDescent="0.2">
      <c r="A11" s="69" t="s">
        <v>0</v>
      </c>
      <c r="B11" s="71" t="s">
        <v>170</v>
      </c>
      <c r="C11" s="71" t="s">
        <v>157</v>
      </c>
      <c r="D11" s="71" t="s">
        <v>19</v>
      </c>
      <c r="E11" s="71" t="s">
        <v>3</v>
      </c>
      <c r="F11" s="73" t="s">
        <v>6</v>
      </c>
      <c r="G11" s="40" t="s">
        <v>1</v>
      </c>
      <c r="H11" s="49" t="s">
        <v>2</v>
      </c>
    </row>
    <row r="12" spans="1:8" s="5" customFormat="1" ht="15.75" customHeight="1" x14ac:dyDescent="0.2">
      <c r="A12" s="70"/>
      <c r="B12" s="72"/>
      <c r="C12" s="72"/>
      <c r="D12" s="72"/>
      <c r="E12" s="72"/>
      <c r="F12" s="74"/>
      <c r="G12" s="41"/>
      <c r="H12" s="50"/>
    </row>
    <row r="13" spans="1:8" ht="15" customHeight="1" x14ac:dyDescent="0.2">
      <c r="A13" s="51" t="s">
        <v>159</v>
      </c>
      <c r="B13" s="52"/>
      <c r="C13" s="52"/>
      <c r="D13" s="52"/>
      <c r="E13" s="52"/>
      <c r="F13" s="53"/>
      <c r="G13" s="29"/>
      <c r="H13" s="28"/>
    </row>
    <row r="14" spans="1:8" ht="12.75" customHeight="1" x14ac:dyDescent="0.2">
      <c r="A14" s="31">
        <v>4</v>
      </c>
      <c r="B14" s="38" t="s">
        <v>163</v>
      </c>
      <c r="C14" s="32" t="s">
        <v>279</v>
      </c>
      <c r="D14" s="32" t="s">
        <v>280</v>
      </c>
      <c r="E14" s="33" t="s">
        <v>12</v>
      </c>
      <c r="F14" s="34">
        <v>2</v>
      </c>
      <c r="G14" s="24"/>
      <c r="H14" s="30" t="str">
        <f t="shared" ref="H14:H77" si="0">IF(G14&gt;0,(G14*F14),"")</f>
        <v/>
      </c>
    </row>
    <row r="15" spans="1:8" x14ac:dyDescent="0.2">
      <c r="A15" s="31">
        <v>10</v>
      </c>
      <c r="B15" s="38" t="s">
        <v>160</v>
      </c>
      <c r="C15" s="32" t="s">
        <v>113</v>
      </c>
      <c r="D15" s="32" t="s">
        <v>114</v>
      </c>
      <c r="E15" s="33" t="s">
        <v>115</v>
      </c>
      <c r="F15" s="34">
        <v>2</v>
      </c>
      <c r="G15" s="24"/>
      <c r="H15" s="30" t="str">
        <f t="shared" si="0"/>
        <v/>
      </c>
    </row>
    <row r="16" spans="1:8" ht="56.25" x14ac:dyDescent="0.2">
      <c r="A16" s="31">
        <v>25</v>
      </c>
      <c r="B16" s="38" t="s">
        <v>162</v>
      </c>
      <c r="C16" s="32" t="s">
        <v>281</v>
      </c>
      <c r="D16" s="32" t="s">
        <v>165</v>
      </c>
      <c r="E16" s="33" t="s">
        <v>115</v>
      </c>
      <c r="F16" s="34">
        <v>24</v>
      </c>
      <c r="G16" s="24"/>
      <c r="H16" s="30" t="str">
        <f t="shared" si="0"/>
        <v/>
      </c>
    </row>
    <row r="17" spans="1:8" x14ac:dyDescent="0.2">
      <c r="A17" s="31">
        <v>26</v>
      </c>
      <c r="B17" s="38" t="s">
        <v>162</v>
      </c>
      <c r="C17" s="32" t="s">
        <v>138</v>
      </c>
      <c r="D17" s="32" t="s">
        <v>139</v>
      </c>
      <c r="E17" s="33" t="s">
        <v>115</v>
      </c>
      <c r="F17" s="34">
        <v>7</v>
      </c>
      <c r="G17" s="24"/>
      <c r="H17" s="30" t="str">
        <f t="shared" si="0"/>
        <v/>
      </c>
    </row>
    <row r="18" spans="1:8" ht="22.5" x14ac:dyDescent="0.2">
      <c r="A18" s="31">
        <v>27</v>
      </c>
      <c r="B18" s="38" t="s">
        <v>161</v>
      </c>
      <c r="C18" s="32" t="s">
        <v>282</v>
      </c>
      <c r="D18" s="32" t="s">
        <v>283</v>
      </c>
      <c r="E18" s="33" t="s">
        <v>115</v>
      </c>
      <c r="F18" s="34">
        <v>3</v>
      </c>
      <c r="G18" s="24"/>
      <c r="H18" s="30" t="str">
        <f t="shared" si="0"/>
        <v/>
      </c>
    </row>
    <row r="19" spans="1:8" ht="22.5" x14ac:dyDescent="0.2">
      <c r="A19" s="31">
        <v>28</v>
      </c>
      <c r="B19" s="38" t="s">
        <v>161</v>
      </c>
      <c r="C19" s="32" t="s">
        <v>284</v>
      </c>
      <c r="D19" s="32"/>
      <c r="E19" s="33" t="s">
        <v>115</v>
      </c>
      <c r="F19" s="34">
        <v>3</v>
      </c>
      <c r="G19" s="24"/>
      <c r="H19" s="30" t="str">
        <f t="shared" si="0"/>
        <v/>
      </c>
    </row>
    <row r="20" spans="1:8" x14ac:dyDescent="0.2">
      <c r="A20" s="31">
        <v>29</v>
      </c>
      <c r="B20" s="38" t="s">
        <v>161</v>
      </c>
      <c r="C20" s="32" t="s">
        <v>285</v>
      </c>
      <c r="D20" s="32" t="s">
        <v>286</v>
      </c>
      <c r="E20" s="33" t="s">
        <v>115</v>
      </c>
      <c r="F20" s="34">
        <v>6</v>
      </c>
      <c r="G20" s="24"/>
      <c r="H20" s="30" t="str">
        <f t="shared" si="0"/>
        <v/>
      </c>
    </row>
    <row r="21" spans="1:8" ht="22.5" x14ac:dyDescent="0.2">
      <c r="A21" s="31">
        <v>32</v>
      </c>
      <c r="B21" s="38" t="s">
        <v>161</v>
      </c>
      <c r="C21" s="32" t="s">
        <v>287</v>
      </c>
      <c r="D21" s="32" t="s">
        <v>288</v>
      </c>
      <c r="E21" s="33" t="s">
        <v>115</v>
      </c>
      <c r="F21" s="34">
        <v>12</v>
      </c>
      <c r="G21" s="24"/>
      <c r="H21" s="30" t="str">
        <f t="shared" si="0"/>
        <v/>
      </c>
    </row>
    <row r="22" spans="1:8" ht="33.75" x14ac:dyDescent="0.2">
      <c r="A22" s="31">
        <v>33</v>
      </c>
      <c r="B22" s="38" t="s">
        <v>163</v>
      </c>
      <c r="C22" s="32" t="s">
        <v>289</v>
      </c>
      <c r="D22" s="32" t="s">
        <v>167</v>
      </c>
      <c r="E22" s="33" t="s">
        <v>115</v>
      </c>
      <c r="F22" s="34">
        <v>19</v>
      </c>
      <c r="G22" s="24"/>
      <c r="H22" s="30" t="str">
        <f t="shared" si="0"/>
        <v/>
      </c>
    </row>
    <row r="23" spans="1:8" x14ac:dyDescent="0.2">
      <c r="A23" s="31">
        <v>47</v>
      </c>
      <c r="B23" s="38" t="s">
        <v>161</v>
      </c>
      <c r="C23" s="32" t="s">
        <v>290</v>
      </c>
      <c r="D23" s="32" t="s">
        <v>291</v>
      </c>
      <c r="E23" s="33" t="s">
        <v>115</v>
      </c>
      <c r="F23" s="34">
        <v>1</v>
      </c>
      <c r="G23" s="24"/>
      <c r="H23" s="30" t="str">
        <f t="shared" si="0"/>
        <v/>
      </c>
    </row>
    <row r="24" spans="1:8" ht="33.75" x14ac:dyDescent="0.2">
      <c r="A24" s="31">
        <v>50</v>
      </c>
      <c r="B24" s="38" t="s">
        <v>161</v>
      </c>
      <c r="C24" s="32" t="s">
        <v>292</v>
      </c>
      <c r="D24" s="32" t="s">
        <v>293</v>
      </c>
      <c r="E24" s="33" t="s">
        <v>115</v>
      </c>
      <c r="F24" s="34">
        <v>5</v>
      </c>
      <c r="G24" s="24"/>
      <c r="H24" s="30" t="str">
        <f t="shared" si="0"/>
        <v/>
      </c>
    </row>
    <row r="25" spans="1:8" ht="33.75" x14ac:dyDescent="0.2">
      <c r="A25" s="31">
        <v>52</v>
      </c>
      <c r="B25" s="38" t="s">
        <v>161</v>
      </c>
      <c r="C25" s="32" t="s">
        <v>127</v>
      </c>
      <c r="D25" s="32" t="s">
        <v>128</v>
      </c>
      <c r="E25" s="33" t="s">
        <v>115</v>
      </c>
      <c r="F25" s="34">
        <v>6</v>
      </c>
      <c r="G25" s="24"/>
      <c r="H25" s="30" t="str">
        <f t="shared" si="0"/>
        <v/>
      </c>
    </row>
    <row r="26" spans="1:8" ht="22.5" x14ac:dyDescent="0.2">
      <c r="A26" s="31">
        <v>55</v>
      </c>
      <c r="B26" s="38" t="s">
        <v>162</v>
      </c>
      <c r="C26" s="32" t="s">
        <v>166</v>
      </c>
      <c r="D26" s="32" t="s">
        <v>133</v>
      </c>
      <c r="E26" s="33" t="s">
        <v>115</v>
      </c>
      <c r="F26" s="34">
        <v>24</v>
      </c>
      <c r="G26" s="24"/>
      <c r="H26" s="30" t="str">
        <f t="shared" si="0"/>
        <v/>
      </c>
    </row>
    <row r="27" spans="1:8" x14ac:dyDescent="0.2">
      <c r="A27" s="31">
        <v>56</v>
      </c>
      <c r="B27" s="38" t="s">
        <v>161</v>
      </c>
      <c r="C27" s="32" t="s">
        <v>294</v>
      </c>
      <c r="D27" s="32" t="s">
        <v>295</v>
      </c>
      <c r="E27" s="33" t="s">
        <v>115</v>
      </c>
      <c r="F27" s="34">
        <v>4</v>
      </c>
      <c r="G27" s="24"/>
      <c r="H27" s="30" t="str">
        <f t="shared" si="0"/>
        <v/>
      </c>
    </row>
    <row r="28" spans="1:8" x14ac:dyDescent="0.2">
      <c r="A28" s="31">
        <v>57</v>
      </c>
      <c r="B28" s="38" t="s">
        <v>161</v>
      </c>
      <c r="C28" s="32" t="s">
        <v>296</v>
      </c>
      <c r="D28" s="32" t="s">
        <v>119</v>
      </c>
      <c r="E28" s="33" t="s">
        <v>115</v>
      </c>
      <c r="F28" s="34">
        <v>4</v>
      </c>
      <c r="G28" s="24"/>
      <c r="H28" s="30" t="str">
        <f t="shared" si="0"/>
        <v/>
      </c>
    </row>
    <row r="29" spans="1:8" ht="22.5" x14ac:dyDescent="0.2">
      <c r="A29" s="31">
        <v>59</v>
      </c>
      <c r="B29" s="38" t="s">
        <v>161</v>
      </c>
      <c r="C29" s="32" t="s">
        <v>297</v>
      </c>
      <c r="D29" s="32" t="s">
        <v>298</v>
      </c>
      <c r="E29" s="33" t="s">
        <v>115</v>
      </c>
      <c r="F29" s="34">
        <v>1</v>
      </c>
      <c r="G29" s="24"/>
      <c r="H29" s="30" t="str">
        <f t="shared" si="0"/>
        <v/>
      </c>
    </row>
    <row r="30" spans="1:8" x14ac:dyDescent="0.2">
      <c r="A30" s="31">
        <v>62</v>
      </c>
      <c r="B30" s="38" t="s">
        <v>161</v>
      </c>
      <c r="C30" s="32" t="s">
        <v>122</v>
      </c>
      <c r="D30" s="32" t="s">
        <v>123</v>
      </c>
      <c r="E30" s="33" t="s">
        <v>115</v>
      </c>
      <c r="F30" s="34">
        <v>3</v>
      </c>
      <c r="G30" s="24"/>
      <c r="H30" s="30" t="str">
        <f t="shared" si="0"/>
        <v/>
      </c>
    </row>
    <row r="31" spans="1:8" x14ac:dyDescent="0.2">
      <c r="A31" s="31">
        <v>63</v>
      </c>
      <c r="B31" s="38" t="s">
        <v>161</v>
      </c>
      <c r="C31" s="32" t="s">
        <v>299</v>
      </c>
      <c r="D31" s="32" t="s">
        <v>164</v>
      </c>
      <c r="E31" s="33" t="s">
        <v>115</v>
      </c>
      <c r="F31" s="34">
        <v>4</v>
      </c>
      <c r="G31" s="24"/>
      <c r="H31" s="30" t="str">
        <f t="shared" si="0"/>
        <v/>
      </c>
    </row>
    <row r="32" spans="1:8" x14ac:dyDescent="0.2">
      <c r="A32" s="31">
        <v>65</v>
      </c>
      <c r="B32" s="38" t="s">
        <v>161</v>
      </c>
      <c r="C32" s="32" t="s">
        <v>130</v>
      </c>
      <c r="D32" s="32" t="s">
        <v>300</v>
      </c>
      <c r="E32" s="33" t="s">
        <v>115</v>
      </c>
      <c r="F32" s="34">
        <v>3</v>
      </c>
      <c r="G32" s="24"/>
      <c r="H32" s="30" t="str">
        <f t="shared" si="0"/>
        <v/>
      </c>
    </row>
    <row r="33" spans="1:8" x14ac:dyDescent="0.2">
      <c r="A33" s="31">
        <v>66</v>
      </c>
      <c r="B33" s="38" t="s">
        <v>161</v>
      </c>
      <c r="C33" s="32" t="s">
        <v>189</v>
      </c>
      <c r="D33" s="32" t="s">
        <v>301</v>
      </c>
      <c r="E33" s="33" t="s">
        <v>115</v>
      </c>
      <c r="F33" s="34">
        <v>5</v>
      </c>
      <c r="G33" s="24"/>
      <c r="H33" s="30" t="str">
        <f t="shared" si="0"/>
        <v/>
      </c>
    </row>
    <row r="34" spans="1:8" ht="67.5" x14ac:dyDescent="0.2">
      <c r="A34" s="31">
        <v>67</v>
      </c>
      <c r="B34" s="38" t="s">
        <v>161</v>
      </c>
      <c r="C34" s="32" t="s">
        <v>302</v>
      </c>
      <c r="D34" s="32" t="s">
        <v>125</v>
      </c>
      <c r="E34" s="33" t="s">
        <v>115</v>
      </c>
      <c r="F34" s="34">
        <v>2</v>
      </c>
      <c r="G34" s="24"/>
      <c r="H34" s="30" t="str">
        <f t="shared" si="0"/>
        <v/>
      </c>
    </row>
    <row r="35" spans="1:8" ht="123.75" x14ac:dyDescent="0.2">
      <c r="A35" s="31">
        <v>68</v>
      </c>
      <c r="B35" s="38" t="s">
        <v>161</v>
      </c>
      <c r="C35" s="32" t="s">
        <v>303</v>
      </c>
      <c r="D35" s="32" t="s">
        <v>304</v>
      </c>
      <c r="E35" s="33" t="s">
        <v>115</v>
      </c>
      <c r="F35" s="34">
        <v>1</v>
      </c>
      <c r="G35" s="24"/>
      <c r="H35" s="30" t="str">
        <f t="shared" si="0"/>
        <v/>
      </c>
    </row>
    <row r="36" spans="1:8" x14ac:dyDescent="0.2">
      <c r="A36" s="31">
        <v>71</v>
      </c>
      <c r="B36" s="38" t="s">
        <v>177</v>
      </c>
      <c r="C36" s="32" t="s">
        <v>131</v>
      </c>
      <c r="D36" s="32" t="s">
        <v>132</v>
      </c>
      <c r="E36" s="33" t="s">
        <v>115</v>
      </c>
      <c r="F36" s="34">
        <v>2</v>
      </c>
      <c r="G36" s="24"/>
      <c r="H36" s="30" t="str">
        <f t="shared" si="0"/>
        <v/>
      </c>
    </row>
    <row r="37" spans="1:8" x14ac:dyDescent="0.2">
      <c r="A37" s="31">
        <v>73</v>
      </c>
      <c r="B37" s="38" t="s">
        <v>171</v>
      </c>
      <c r="C37" s="32" t="s">
        <v>305</v>
      </c>
      <c r="D37" s="32" t="s">
        <v>306</v>
      </c>
      <c r="E37" s="33" t="s">
        <v>115</v>
      </c>
      <c r="F37" s="34">
        <v>7</v>
      </c>
      <c r="G37" s="24"/>
      <c r="H37" s="30" t="str">
        <f t="shared" si="0"/>
        <v/>
      </c>
    </row>
    <row r="38" spans="1:8" ht="22.5" x14ac:dyDescent="0.2">
      <c r="A38" s="31">
        <v>74</v>
      </c>
      <c r="B38" s="38" t="s">
        <v>177</v>
      </c>
      <c r="C38" s="32" t="s">
        <v>307</v>
      </c>
      <c r="D38" s="32" t="s">
        <v>169</v>
      </c>
      <c r="E38" s="33" t="s">
        <v>115</v>
      </c>
      <c r="F38" s="34">
        <v>4</v>
      </c>
      <c r="G38" s="24"/>
      <c r="H38" s="30" t="str">
        <f t="shared" si="0"/>
        <v/>
      </c>
    </row>
    <row r="39" spans="1:8" ht="22.5" x14ac:dyDescent="0.2">
      <c r="A39" s="31">
        <v>75</v>
      </c>
      <c r="B39" s="38" t="s">
        <v>177</v>
      </c>
      <c r="C39" s="32" t="s">
        <v>186</v>
      </c>
      <c r="D39" s="32" t="s">
        <v>187</v>
      </c>
      <c r="E39" s="33" t="s">
        <v>115</v>
      </c>
      <c r="F39" s="34">
        <v>6</v>
      </c>
      <c r="G39" s="24"/>
      <c r="H39" s="30" t="str">
        <f t="shared" si="0"/>
        <v/>
      </c>
    </row>
    <row r="40" spans="1:8" ht="22.5" x14ac:dyDescent="0.2">
      <c r="A40" s="31">
        <v>80</v>
      </c>
      <c r="B40" s="38" t="s">
        <v>161</v>
      </c>
      <c r="C40" s="32" t="s">
        <v>308</v>
      </c>
      <c r="D40" s="32" t="s">
        <v>309</v>
      </c>
      <c r="E40" s="33" t="s">
        <v>115</v>
      </c>
      <c r="F40" s="34">
        <v>18</v>
      </c>
      <c r="G40" s="24"/>
      <c r="H40" s="30" t="str">
        <f t="shared" si="0"/>
        <v/>
      </c>
    </row>
    <row r="41" spans="1:8" ht="45" x14ac:dyDescent="0.2">
      <c r="A41" s="31" t="s">
        <v>310</v>
      </c>
      <c r="B41" s="38" t="s">
        <v>161</v>
      </c>
      <c r="C41" s="32" t="s">
        <v>311</v>
      </c>
      <c r="D41" s="32" t="s">
        <v>312</v>
      </c>
      <c r="E41" s="33" t="s">
        <v>115</v>
      </c>
      <c r="F41" s="34">
        <v>9</v>
      </c>
      <c r="G41" s="24"/>
      <c r="H41" s="30" t="str">
        <f t="shared" si="0"/>
        <v/>
      </c>
    </row>
    <row r="42" spans="1:8" ht="22.5" x14ac:dyDescent="0.2">
      <c r="A42" s="31">
        <v>86</v>
      </c>
      <c r="B42" s="38" t="s">
        <v>161</v>
      </c>
      <c r="C42" s="32" t="s">
        <v>313</v>
      </c>
      <c r="D42" s="32" t="s">
        <v>314</v>
      </c>
      <c r="E42" s="33" t="s">
        <v>115</v>
      </c>
      <c r="F42" s="34">
        <v>9</v>
      </c>
      <c r="G42" s="24"/>
      <c r="H42" s="30" t="str">
        <f t="shared" si="0"/>
        <v/>
      </c>
    </row>
    <row r="43" spans="1:8" ht="33.75" x14ac:dyDescent="0.2">
      <c r="A43" s="31">
        <v>89</v>
      </c>
      <c r="B43" s="38" t="s">
        <v>162</v>
      </c>
      <c r="C43" s="32" t="s">
        <v>315</v>
      </c>
      <c r="D43" s="32" t="s">
        <v>126</v>
      </c>
      <c r="E43" s="33" t="s">
        <v>115</v>
      </c>
      <c r="F43" s="34">
        <v>91</v>
      </c>
      <c r="G43" s="24"/>
      <c r="H43" s="30" t="str">
        <f t="shared" si="0"/>
        <v/>
      </c>
    </row>
    <row r="44" spans="1:8" ht="22.5" x14ac:dyDescent="0.2">
      <c r="A44" s="31">
        <v>90</v>
      </c>
      <c r="B44" s="38" t="s">
        <v>177</v>
      </c>
      <c r="C44" s="32" t="s">
        <v>178</v>
      </c>
      <c r="D44" s="32" t="s">
        <v>179</v>
      </c>
      <c r="E44" s="33" t="s">
        <v>115</v>
      </c>
      <c r="F44" s="34">
        <v>3</v>
      </c>
      <c r="G44" s="24"/>
      <c r="H44" s="30" t="str">
        <f t="shared" si="0"/>
        <v/>
      </c>
    </row>
    <row r="45" spans="1:8" ht="22.5" x14ac:dyDescent="0.2">
      <c r="A45" s="31">
        <v>91</v>
      </c>
      <c r="B45" s="38" t="s">
        <v>162</v>
      </c>
      <c r="C45" s="32" t="s">
        <v>316</v>
      </c>
      <c r="D45" s="32" t="s">
        <v>126</v>
      </c>
      <c r="E45" s="33" t="s">
        <v>115</v>
      </c>
      <c r="F45" s="34">
        <v>36</v>
      </c>
      <c r="G45" s="24"/>
      <c r="H45" s="30" t="str">
        <f t="shared" si="0"/>
        <v/>
      </c>
    </row>
    <row r="46" spans="1:8" ht="22.5" x14ac:dyDescent="0.2">
      <c r="A46" s="31">
        <v>92</v>
      </c>
      <c r="B46" s="38" t="s">
        <v>177</v>
      </c>
      <c r="C46" s="32" t="s">
        <v>317</v>
      </c>
      <c r="D46" s="32" t="s">
        <v>169</v>
      </c>
      <c r="E46" s="33" t="s">
        <v>115</v>
      </c>
      <c r="F46" s="34">
        <v>10</v>
      </c>
      <c r="G46" s="24"/>
      <c r="H46" s="30" t="str">
        <f t="shared" si="0"/>
        <v/>
      </c>
    </row>
    <row r="47" spans="1:8" x14ac:dyDescent="0.2">
      <c r="A47" s="31">
        <v>93</v>
      </c>
      <c r="B47" s="38" t="s">
        <v>161</v>
      </c>
      <c r="C47" s="32" t="s">
        <v>318</v>
      </c>
      <c r="D47" s="32"/>
      <c r="E47" s="33" t="s">
        <v>115</v>
      </c>
      <c r="F47" s="34">
        <v>7</v>
      </c>
      <c r="G47" s="24"/>
      <c r="H47" s="30" t="str">
        <f t="shared" si="0"/>
        <v/>
      </c>
    </row>
    <row r="48" spans="1:8" x14ac:dyDescent="0.2">
      <c r="A48" s="31">
        <v>96</v>
      </c>
      <c r="B48" s="38" t="s">
        <v>177</v>
      </c>
      <c r="C48" s="32" t="s">
        <v>134</v>
      </c>
      <c r="D48" s="32" t="s">
        <v>135</v>
      </c>
      <c r="E48" s="33" t="s">
        <v>115</v>
      </c>
      <c r="F48" s="34">
        <v>7</v>
      </c>
      <c r="G48" s="24"/>
      <c r="H48" s="30" t="str">
        <f t="shared" si="0"/>
        <v/>
      </c>
    </row>
    <row r="49" spans="1:8" x14ac:dyDescent="0.2">
      <c r="A49" s="31">
        <v>97</v>
      </c>
      <c r="B49" s="38" t="s">
        <v>161</v>
      </c>
      <c r="C49" s="32" t="s">
        <v>319</v>
      </c>
      <c r="D49" s="32"/>
      <c r="E49" s="33" t="s">
        <v>115</v>
      </c>
      <c r="F49" s="34">
        <v>2</v>
      </c>
      <c r="G49" s="24"/>
      <c r="H49" s="30" t="str">
        <f t="shared" si="0"/>
        <v/>
      </c>
    </row>
    <row r="50" spans="1:8" ht="22.5" x14ac:dyDescent="0.2">
      <c r="A50" s="31">
        <v>98</v>
      </c>
      <c r="B50" s="38" t="s">
        <v>161</v>
      </c>
      <c r="C50" s="32" t="s">
        <v>120</v>
      </c>
      <c r="D50" s="32" t="s">
        <v>121</v>
      </c>
      <c r="E50" s="33" t="s">
        <v>115</v>
      </c>
      <c r="F50" s="34">
        <v>35</v>
      </c>
      <c r="G50" s="24"/>
      <c r="H50" s="30" t="str">
        <f t="shared" si="0"/>
        <v/>
      </c>
    </row>
    <row r="51" spans="1:8" ht="22.5" x14ac:dyDescent="0.2">
      <c r="A51" s="31">
        <v>99</v>
      </c>
      <c r="B51" s="38" t="s">
        <v>161</v>
      </c>
      <c r="C51" s="32" t="s">
        <v>320</v>
      </c>
      <c r="D51" s="32" t="s">
        <v>321</v>
      </c>
      <c r="E51" s="33" t="s">
        <v>115</v>
      </c>
      <c r="F51" s="34">
        <v>3</v>
      </c>
      <c r="G51" s="24"/>
      <c r="H51" s="30" t="str">
        <f t="shared" si="0"/>
        <v/>
      </c>
    </row>
    <row r="52" spans="1:8" ht="22.5" x14ac:dyDescent="0.2">
      <c r="A52" s="31">
        <v>100</v>
      </c>
      <c r="B52" s="38" t="s">
        <v>161</v>
      </c>
      <c r="C52" s="32" t="s">
        <v>322</v>
      </c>
      <c r="D52" s="32" t="s">
        <v>323</v>
      </c>
      <c r="E52" s="33" t="s">
        <v>115</v>
      </c>
      <c r="F52" s="34">
        <v>27</v>
      </c>
      <c r="G52" s="24"/>
      <c r="H52" s="30" t="str">
        <f t="shared" si="0"/>
        <v/>
      </c>
    </row>
    <row r="53" spans="1:8" ht="22.5" x14ac:dyDescent="0.2">
      <c r="A53" s="31">
        <v>101</v>
      </c>
      <c r="B53" s="38" t="s">
        <v>161</v>
      </c>
      <c r="C53" s="32" t="s">
        <v>324</v>
      </c>
      <c r="D53" s="32" t="s">
        <v>325</v>
      </c>
      <c r="E53" s="33" t="s">
        <v>115</v>
      </c>
      <c r="F53" s="34">
        <v>45</v>
      </c>
      <c r="G53" s="24"/>
      <c r="H53" s="30" t="str">
        <f t="shared" si="0"/>
        <v/>
      </c>
    </row>
    <row r="54" spans="1:8" ht="12.75" customHeight="1" x14ac:dyDescent="0.2">
      <c r="A54" s="31">
        <v>103</v>
      </c>
      <c r="B54" s="38" t="s">
        <v>161</v>
      </c>
      <c r="C54" s="32" t="s">
        <v>129</v>
      </c>
      <c r="D54" s="32" t="s">
        <v>185</v>
      </c>
      <c r="E54" s="33" t="s">
        <v>115</v>
      </c>
      <c r="F54" s="34">
        <v>2</v>
      </c>
      <c r="G54" s="24"/>
      <c r="H54" s="30" t="str">
        <f t="shared" si="0"/>
        <v/>
      </c>
    </row>
    <row r="55" spans="1:8" ht="22.5" x14ac:dyDescent="0.2">
      <c r="A55" s="31">
        <v>104</v>
      </c>
      <c r="B55" s="38" t="s">
        <v>161</v>
      </c>
      <c r="C55" s="32" t="s">
        <v>326</v>
      </c>
      <c r="D55" s="32" t="s">
        <v>327</v>
      </c>
      <c r="E55" s="33" t="s">
        <v>115</v>
      </c>
      <c r="F55" s="34">
        <v>200</v>
      </c>
      <c r="G55" s="24"/>
      <c r="H55" s="30" t="str">
        <f t="shared" si="0"/>
        <v/>
      </c>
    </row>
    <row r="56" spans="1:8" ht="22.5" x14ac:dyDescent="0.2">
      <c r="A56" s="31">
        <v>106</v>
      </c>
      <c r="B56" s="38" t="s">
        <v>161</v>
      </c>
      <c r="C56" s="32" t="s">
        <v>328</v>
      </c>
      <c r="D56" s="32" t="s">
        <v>329</v>
      </c>
      <c r="E56" s="33" t="s">
        <v>115</v>
      </c>
      <c r="F56" s="34">
        <v>150</v>
      </c>
      <c r="G56" s="24"/>
      <c r="H56" s="30" t="str">
        <f t="shared" si="0"/>
        <v/>
      </c>
    </row>
    <row r="57" spans="1:8" x14ac:dyDescent="0.2">
      <c r="A57" s="31">
        <v>108</v>
      </c>
      <c r="B57" s="38" t="s">
        <v>161</v>
      </c>
      <c r="C57" s="32" t="s">
        <v>330</v>
      </c>
      <c r="D57" s="32" t="s">
        <v>331</v>
      </c>
      <c r="E57" s="33" t="s">
        <v>115</v>
      </c>
      <c r="F57" s="34">
        <v>11</v>
      </c>
      <c r="G57" s="24"/>
      <c r="H57" s="30" t="str">
        <f t="shared" si="0"/>
        <v/>
      </c>
    </row>
    <row r="58" spans="1:8" x14ac:dyDescent="0.2">
      <c r="A58" s="31">
        <v>111</v>
      </c>
      <c r="B58" s="38" t="s">
        <v>161</v>
      </c>
      <c r="C58" s="32" t="s">
        <v>332</v>
      </c>
      <c r="D58" s="32" t="s">
        <v>333</v>
      </c>
      <c r="E58" s="33" t="s">
        <v>115</v>
      </c>
      <c r="F58" s="34">
        <v>1</v>
      </c>
      <c r="G58" s="24"/>
      <c r="H58" s="30" t="str">
        <f t="shared" si="0"/>
        <v/>
      </c>
    </row>
    <row r="59" spans="1:8" x14ac:dyDescent="0.2">
      <c r="A59" s="31">
        <v>112</v>
      </c>
      <c r="B59" s="38" t="s">
        <v>161</v>
      </c>
      <c r="C59" s="32" t="s">
        <v>188</v>
      </c>
      <c r="D59" s="32" t="s">
        <v>334</v>
      </c>
      <c r="E59" s="33" t="s">
        <v>115</v>
      </c>
      <c r="F59" s="34">
        <v>3</v>
      </c>
      <c r="G59" s="24"/>
      <c r="H59" s="30" t="str">
        <f t="shared" si="0"/>
        <v/>
      </c>
    </row>
    <row r="60" spans="1:8" ht="45" x14ac:dyDescent="0.2">
      <c r="A60" s="31">
        <v>113</v>
      </c>
      <c r="B60" s="38" t="s">
        <v>161</v>
      </c>
      <c r="C60" s="32" t="s">
        <v>335</v>
      </c>
      <c r="D60" s="32" t="s">
        <v>336</v>
      </c>
      <c r="E60" s="33" t="s">
        <v>115</v>
      </c>
      <c r="F60" s="34">
        <v>2</v>
      </c>
      <c r="G60" s="24"/>
      <c r="H60" s="30" t="str">
        <f t="shared" si="0"/>
        <v/>
      </c>
    </row>
    <row r="61" spans="1:8" ht="56.25" x14ac:dyDescent="0.2">
      <c r="A61" s="31">
        <v>114</v>
      </c>
      <c r="B61" s="38" t="s">
        <v>161</v>
      </c>
      <c r="C61" s="32" t="s">
        <v>337</v>
      </c>
      <c r="D61" s="32" t="s">
        <v>304</v>
      </c>
      <c r="E61" s="33" t="s">
        <v>115</v>
      </c>
      <c r="F61" s="34">
        <v>2</v>
      </c>
      <c r="G61" s="24"/>
      <c r="H61" s="30" t="str">
        <f t="shared" si="0"/>
        <v/>
      </c>
    </row>
    <row r="62" spans="1:8" ht="146.25" x14ac:dyDescent="0.2">
      <c r="A62" s="31">
        <v>117</v>
      </c>
      <c r="B62" s="38" t="s">
        <v>160</v>
      </c>
      <c r="C62" s="32" t="s">
        <v>338</v>
      </c>
      <c r="D62" s="32" t="s">
        <v>339</v>
      </c>
      <c r="E62" s="33" t="s">
        <v>115</v>
      </c>
      <c r="F62" s="34">
        <v>3</v>
      </c>
      <c r="G62" s="24"/>
      <c r="H62" s="30" t="str">
        <f t="shared" si="0"/>
        <v/>
      </c>
    </row>
    <row r="63" spans="1:8" ht="22.5" x14ac:dyDescent="0.2">
      <c r="A63" s="31">
        <v>119</v>
      </c>
      <c r="B63" s="38" t="s">
        <v>162</v>
      </c>
      <c r="C63" s="32" t="s">
        <v>182</v>
      </c>
      <c r="D63" s="32" t="s">
        <v>183</v>
      </c>
      <c r="E63" s="33" t="s">
        <v>115</v>
      </c>
      <c r="F63" s="34">
        <v>6</v>
      </c>
      <c r="G63" s="24"/>
      <c r="H63" s="30" t="str">
        <f t="shared" si="0"/>
        <v/>
      </c>
    </row>
    <row r="64" spans="1:8" ht="22.5" x14ac:dyDescent="0.2">
      <c r="A64" s="31">
        <v>121</v>
      </c>
      <c r="B64" s="38" t="s">
        <v>161</v>
      </c>
      <c r="C64" s="32" t="s">
        <v>340</v>
      </c>
      <c r="D64" s="32" t="s">
        <v>341</v>
      </c>
      <c r="E64" s="33" t="s">
        <v>115</v>
      </c>
      <c r="F64" s="34">
        <v>38</v>
      </c>
      <c r="G64" s="24"/>
      <c r="H64" s="30" t="str">
        <f t="shared" si="0"/>
        <v/>
      </c>
    </row>
    <row r="65" spans="1:8" x14ac:dyDescent="0.2">
      <c r="A65" s="31">
        <v>125</v>
      </c>
      <c r="B65" s="38" t="s">
        <v>161</v>
      </c>
      <c r="C65" s="32" t="s">
        <v>342</v>
      </c>
      <c r="D65" s="32" t="s">
        <v>343</v>
      </c>
      <c r="E65" s="33" t="s">
        <v>115</v>
      </c>
      <c r="F65" s="34">
        <v>1</v>
      </c>
      <c r="G65" s="24"/>
      <c r="H65" s="30" t="str">
        <f t="shared" si="0"/>
        <v/>
      </c>
    </row>
    <row r="66" spans="1:8" ht="22.5" x14ac:dyDescent="0.2">
      <c r="A66" s="31">
        <v>126</v>
      </c>
      <c r="B66" s="38" t="s">
        <v>161</v>
      </c>
      <c r="C66" s="32" t="s">
        <v>344</v>
      </c>
      <c r="D66" s="32" t="s">
        <v>345</v>
      </c>
      <c r="E66" s="33" t="s">
        <v>115</v>
      </c>
      <c r="F66" s="34">
        <v>2</v>
      </c>
      <c r="G66" s="24"/>
      <c r="H66" s="30" t="str">
        <f t="shared" si="0"/>
        <v/>
      </c>
    </row>
    <row r="67" spans="1:8" ht="22.5" x14ac:dyDescent="0.2">
      <c r="A67" s="31">
        <v>129</v>
      </c>
      <c r="B67" s="38" t="s">
        <v>161</v>
      </c>
      <c r="C67" s="32" t="s">
        <v>346</v>
      </c>
      <c r="D67" s="32" t="s">
        <v>347</v>
      </c>
      <c r="E67" s="33" t="s">
        <v>115</v>
      </c>
      <c r="F67" s="34">
        <v>2</v>
      </c>
      <c r="G67" s="24"/>
      <c r="H67" s="30" t="str">
        <f t="shared" si="0"/>
        <v/>
      </c>
    </row>
    <row r="68" spans="1:8" ht="22.5" x14ac:dyDescent="0.2">
      <c r="A68" s="31">
        <v>130</v>
      </c>
      <c r="B68" s="38" t="s">
        <v>161</v>
      </c>
      <c r="C68" s="32" t="s">
        <v>348</v>
      </c>
      <c r="D68" s="32" t="s">
        <v>349</v>
      </c>
      <c r="E68" s="33" t="s">
        <v>115</v>
      </c>
      <c r="F68" s="34">
        <v>12</v>
      </c>
      <c r="G68" s="24"/>
      <c r="H68" s="30" t="str">
        <f t="shared" si="0"/>
        <v/>
      </c>
    </row>
    <row r="69" spans="1:8" x14ac:dyDescent="0.2">
      <c r="A69" s="31">
        <v>131</v>
      </c>
      <c r="B69" s="38" t="s">
        <v>161</v>
      </c>
      <c r="C69" s="32" t="s">
        <v>350</v>
      </c>
      <c r="D69" s="32" t="s">
        <v>351</v>
      </c>
      <c r="E69" s="33" t="s">
        <v>115</v>
      </c>
      <c r="F69" s="34">
        <v>2</v>
      </c>
      <c r="G69" s="24"/>
      <c r="H69" s="30" t="str">
        <f t="shared" si="0"/>
        <v/>
      </c>
    </row>
    <row r="70" spans="1:8" ht="22.5" x14ac:dyDescent="0.2">
      <c r="A70" s="31">
        <v>132</v>
      </c>
      <c r="B70" s="38" t="s">
        <v>161</v>
      </c>
      <c r="C70" s="32" t="s">
        <v>352</v>
      </c>
      <c r="D70" s="32" t="s">
        <v>353</v>
      </c>
      <c r="E70" s="33" t="s">
        <v>115</v>
      </c>
      <c r="F70" s="34">
        <v>1</v>
      </c>
      <c r="G70" s="24"/>
      <c r="H70" s="30" t="str">
        <f t="shared" si="0"/>
        <v/>
      </c>
    </row>
    <row r="71" spans="1:8" ht="67.5" x14ac:dyDescent="0.2">
      <c r="A71" s="31">
        <v>133</v>
      </c>
      <c r="B71" s="38" t="s">
        <v>161</v>
      </c>
      <c r="C71" s="32" t="s">
        <v>354</v>
      </c>
      <c r="D71" s="32" t="s">
        <v>355</v>
      </c>
      <c r="E71" s="33" t="s">
        <v>115</v>
      </c>
      <c r="F71" s="34">
        <v>4</v>
      </c>
      <c r="G71" s="24"/>
      <c r="H71" s="30" t="str">
        <f t="shared" si="0"/>
        <v/>
      </c>
    </row>
    <row r="72" spans="1:8" ht="22.5" x14ac:dyDescent="0.2">
      <c r="A72" s="31">
        <v>134</v>
      </c>
      <c r="B72" s="38" t="s">
        <v>161</v>
      </c>
      <c r="C72" s="32" t="s">
        <v>356</v>
      </c>
      <c r="D72" s="32" t="s">
        <v>357</v>
      </c>
      <c r="E72" s="33" t="s">
        <v>115</v>
      </c>
      <c r="F72" s="34">
        <v>2</v>
      </c>
      <c r="G72" s="24"/>
      <c r="H72" s="30" t="str">
        <f t="shared" si="0"/>
        <v/>
      </c>
    </row>
    <row r="73" spans="1:8" ht="22.5" x14ac:dyDescent="0.2">
      <c r="A73" s="31">
        <v>135</v>
      </c>
      <c r="B73" s="38" t="s">
        <v>161</v>
      </c>
      <c r="C73" s="32" t="s">
        <v>358</v>
      </c>
      <c r="D73" s="32" t="s">
        <v>359</v>
      </c>
      <c r="E73" s="33" t="s">
        <v>115</v>
      </c>
      <c r="F73" s="34">
        <v>13</v>
      </c>
      <c r="G73" s="24"/>
      <c r="H73" s="30" t="str">
        <f t="shared" si="0"/>
        <v/>
      </c>
    </row>
    <row r="74" spans="1:8" ht="22.5" x14ac:dyDescent="0.2">
      <c r="A74" s="31">
        <v>138</v>
      </c>
      <c r="B74" s="38" t="s">
        <v>161</v>
      </c>
      <c r="C74" s="32" t="s">
        <v>360</v>
      </c>
      <c r="D74" s="32" t="s">
        <v>361</v>
      </c>
      <c r="E74" s="33" t="s">
        <v>115</v>
      </c>
      <c r="F74" s="34">
        <v>61</v>
      </c>
      <c r="G74" s="24"/>
      <c r="H74" s="30" t="str">
        <f t="shared" si="0"/>
        <v/>
      </c>
    </row>
    <row r="75" spans="1:8" x14ac:dyDescent="0.2">
      <c r="A75" s="31">
        <v>139</v>
      </c>
      <c r="B75" s="38" t="s">
        <v>161</v>
      </c>
      <c r="C75" s="32" t="s">
        <v>362</v>
      </c>
      <c r="D75" s="32" t="s">
        <v>363</v>
      </c>
      <c r="E75" s="33" t="s">
        <v>115</v>
      </c>
      <c r="F75" s="34">
        <v>303</v>
      </c>
      <c r="G75" s="24"/>
      <c r="H75" s="30" t="str">
        <f t="shared" si="0"/>
        <v/>
      </c>
    </row>
    <row r="76" spans="1:8" x14ac:dyDescent="0.2">
      <c r="A76" s="31">
        <v>141</v>
      </c>
      <c r="B76" s="38" t="s">
        <v>162</v>
      </c>
      <c r="C76" s="32" t="s">
        <v>140</v>
      </c>
      <c r="D76" s="32" t="s">
        <v>190</v>
      </c>
      <c r="E76" s="33" t="s">
        <v>115</v>
      </c>
      <c r="F76" s="34">
        <v>6</v>
      </c>
      <c r="G76" s="24"/>
      <c r="H76" s="30" t="str">
        <f t="shared" si="0"/>
        <v/>
      </c>
    </row>
    <row r="77" spans="1:8" ht="22.5" x14ac:dyDescent="0.2">
      <c r="A77" s="31">
        <v>144</v>
      </c>
      <c r="B77" s="38" t="s">
        <v>161</v>
      </c>
      <c r="C77" s="32" t="s">
        <v>364</v>
      </c>
      <c r="D77" s="32" t="s">
        <v>365</v>
      </c>
      <c r="E77" s="33" t="s">
        <v>115</v>
      </c>
      <c r="F77" s="34">
        <v>50</v>
      </c>
      <c r="G77" s="24"/>
      <c r="H77" s="30" t="str">
        <f t="shared" si="0"/>
        <v/>
      </c>
    </row>
    <row r="78" spans="1:8" ht="22.5" x14ac:dyDescent="0.2">
      <c r="A78" s="31">
        <v>146</v>
      </c>
      <c r="B78" s="38" t="s">
        <v>177</v>
      </c>
      <c r="C78" s="32" t="s">
        <v>366</v>
      </c>
      <c r="D78" s="32" t="s">
        <v>367</v>
      </c>
      <c r="E78" s="33" t="s">
        <v>115</v>
      </c>
      <c r="F78" s="34">
        <v>1</v>
      </c>
      <c r="G78" s="24"/>
      <c r="H78" s="30" t="str">
        <f t="shared" ref="H78:H92" si="1">IF(G78&gt;0,(G78*F78),"")</f>
        <v/>
      </c>
    </row>
    <row r="79" spans="1:8" ht="22.5" x14ac:dyDescent="0.2">
      <c r="A79" s="31">
        <v>147</v>
      </c>
      <c r="B79" s="38" t="s">
        <v>177</v>
      </c>
      <c r="C79" s="32" t="s">
        <v>368</v>
      </c>
      <c r="D79" s="32" t="s">
        <v>369</v>
      </c>
      <c r="E79" s="33" t="s">
        <v>115</v>
      </c>
      <c r="F79" s="34">
        <v>2</v>
      </c>
      <c r="G79" s="24"/>
      <c r="H79" s="30" t="str">
        <f t="shared" si="1"/>
        <v/>
      </c>
    </row>
    <row r="80" spans="1:8" x14ac:dyDescent="0.2">
      <c r="A80" s="31">
        <v>148</v>
      </c>
      <c r="B80" s="38" t="s">
        <v>161</v>
      </c>
      <c r="C80" s="32" t="s">
        <v>118</v>
      </c>
      <c r="D80" s="32"/>
      <c r="E80" s="33" t="s">
        <v>115</v>
      </c>
      <c r="F80" s="34">
        <v>25</v>
      </c>
      <c r="G80" s="24"/>
      <c r="H80" s="30" t="str">
        <f t="shared" si="1"/>
        <v/>
      </c>
    </row>
    <row r="81" spans="1:8" x14ac:dyDescent="0.2">
      <c r="A81" s="31">
        <v>149</v>
      </c>
      <c r="B81" s="38" t="s">
        <v>177</v>
      </c>
      <c r="C81" s="32" t="s">
        <v>370</v>
      </c>
      <c r="D81" s="32" t="s">
        <v>371</v>
      </c>
      <c r="E81" s="33" t="s">
        <v>115</v>
      </c>
      <c r="F81" s="34">
        <v>6</v>
      </c>
      <c r="G81" s="24"/>
      <c r="H81" s="30" t="str">
        <f t="shared" si="1"/>
        <v/>
      </c>
    </row>
    <row r="82" spans="1:8" x14ac:dyDescent="0.2">
      <c r="A82" s="31">
        <v>150</v>
      </c>
      <c r="B82" s="38" t="s">
        <v>161</v>
      </c>
      <c r="C82" s="32" t="s">
        <v>372</v>
      </c>
      <c r="D82" s="32" t="s">
        <v>363</v>
      </c>
      <c r="E82" s="33" t="s">
        <v>115</v>
      </c>
      <c r="F82" s="34">
        <v>258</v>
      </c>
      <c r="G82" s="24"/>
      <c r="H82" s="30" t="str">
        <f t="shared" si="1"/>
        <v/>
      </c>
    </row>
    <row r="83" spans="1:8" ht="56.25" x14ac:dyDescent="0.2">
      <c r="A83" s="31">
        <v>152</v>
      </c>
      <c r="B83" s="38" t="s">
        <v>161</v>
      </c>
      <c r="C83" s="32" t="s">
        <v>337</v>
      </c>
      <c r="D83" s="32" t="s">
        <v>333</v>
      </c>
      <c r="E83" s="33" t="s">
        <v>115</v>
      </c>
      <c r="F83" s="34">
        <v>19</v>
      </c>
      <c r="G83" s="24"/>
      <c r="H83" s="30" t="str">
        <f t="shared" si="1"/>
        <v/>
      </c>
    </row>
    <row r="84" spans="1:8" ht="22.5" x14ac:dyDescent="0.2">
      <c r="A84" s="31">
        <v>154</v>
      </c>
      <c r="B84" s="38" t="s">
        <v>162</v>
      </c>
      <c r="C84" s="32" t="s">
        <v>373</v>
      </c>
      <c r="D84" s="32" t="s">
        <v>184</v>
      </c>
      <c r="E84" s="33" t="s">
        <v>115</v>
      </c>
      <c r="F84" s="34">
        <v>8</v>
      </c>
      <c r="G84" s="24"/>
      <c r="H84" s="30" t="str">
        <f t="shared" si="1"/>
        <v/>
      </c>
    </row>
    <row r="85" spans="1:8" ht="22.5" x14ac:dyDescent="0.2">
      <c r="A85" s="31">
        <v>155</v>
      </c>
      <c r="B85" s="38" t="s">
        <v>161</v>
      </c>
      <c r="C85" s="32" t="s">
        <v>374</v>
      </c>
      <c r="D85" s="32" t="s">
        <v>375</v>
      </c>
      <c r="E85" s="33" t="s">
        <v>115</v>
      </c>
      <c r="F85" s="34">
        <v>4</v>
      </c>
      <c r="G85" s="24"/>
      <c r="H85" s="30" t="str">
        <f t="shared" si="1"/>
        <v/>
      </c>
    </row>
    <row r="86" spans="1:8" ht="22.5" x14ac:dyDescent="0.2">
      <c r="A86" s="31">
        <v>156</v>
      </c>
      <c r="B86" s="38" t="s">
        <v>161</v>
      </c>
      <c r="C86" s="32" t="s">
        <v>168</v>
      </c>
      <c r="D86" s="32" t="s">
        <v>376</v>
      </c>
      <c r="E86" s="33" t="s">
        <v>115</v>
      </c>
      <c r="F86" s="34">
        <v>3</v>
      </c>
      <c r="G86" s="24"/>
      <c r="H86" s="30" t="str">
        <f t="shared" si="1"/>
        <v/>
      </c>
    </row>
    <row r="87" spans="1:8" x14ac:dyDescent="0.2">
      <c r="A87" s="31">
        <v>158</v>
      </c>
      <c r="B87" s="38" t="s">
        <v>161</v>
      </c>
      <c r="C87" s="32" t="s">
        <v>377</v>
      </c>
      <c r="D87" s="32" t="s">
        <v>378</v>
      </c>
      <c r="E87" s="33" t="s">
        <v>115</v>
      </c>
      <c r="F87" s="34">
        <v>32</v>
      </c>
      <c r="G87" s="24"/>
      <c r="H87" s="30" t="str">
        <f t="shared" si="1"/>
        <v/>
      </c>
    </row>
    <row r="88" spans="1:8" x14ac:dyDescent="0.2">
      <c r="A88" s="31">
        <v>159</v>
      </c>
      <c r="B88" s="38" t="s">
        <v>161</v>
      </c>
      <c r="C88" s="32" t="s">
        <v>379</v>
      </c>
      <c r="D88" s="32" t="s">
        <v>380</v>
      </c>
      <c r="E88" s="33" t="s">
        <v>115</v>
      </c>
      <c r="F88" s="34">
        <v>8</v>
      </c>
      <c r="G88" s="24"/>
      <c r="H88" s="30" t="str">
        <f t="shared" si="1"/>
        <v/>
      </c>
    </row>
    <row r="89" spans="1:8" x14ac:dyDescent="0.2">
      <c r="A89" s="31">
        <v>160</v>
      </c>
      <c r="B89" s="38" t="s">
        <v>161</v>
      </c>
      <c r="C89" s="32" t="s">
        <v>381</v>
      </c>
      <c r="D89" s="32" t="s">
        <v>382</v>
      </c>
      <c r="E89" s="33" t="s">
        <v>115</v>
      </c>
      <c r="F89" s="34">
        <v>8</v>
      </c>
      <c r="G89" s="24"/>
      <c r="H89" s="30" t="str">
        <f t="shared" si="1"/>
        <v/>
      </c>
    </row>
    <row r="90" spans="1:8" ht="22.5" x14ac:dyDescent="0.2">
      <c r="A90" s="31">
        <v>161</v>
      </c>
      <c r="B90" s="38" t="s">
        <v>161</v>
      </c>
      <c r="C90" s="32" t="s">
        <v>383</v>
      </c>
      <c r="D90" s="32" t="s">
        <v>384</v>
      </c>
      <c r="E90" s="33" t="s">
        <v>115</v>
      </c>
      <c r="F90" s="34">
        <v>13</v>
      </c>
      <c r="G90" s="24"/>
      <c r="H90" s="30" t="str">
        <f t="shared" si="1"/>
        <v/>
      </c>
    </row>
    <row r="91" spans="1:8" x14ac:dyDescent="0.2">
      <c r="A91" s="31">
        <v>162</v>
      </c>
      <c r="B91" s="38" t="s">
        <v>161</v>
      </c>
      <c r="C91" s="32" t="s">
        <v>385</v>
      </c>
      <c r="D91" s="32" t="s">
        <v>386</v>
      </c>
      <c r="E91" s="33" t="s">
        <v>115</v>
      </c>
      <c r="F91" s="34">
        <v>10</v>
      </c>
      <c r="G91" s="24"/>
      <c r="H91" s="30" t="str">
        <f t="shared" si="1"/>
        <v/>
      </c>
    </row>
    <row r="92" spans="1:8" ht="22.5" x14ac:dyDescent="0.2">
      <c r="A92" s="31">
        <v>163</v>
      </c>
      <c r="B92" s="38" t="s">
        <v>161</v>
      </c>
      <c r="C92" s="32" t="s">
        <v>383</v>
      </c>
      <c r="D92" s="32" t="s">
        <v>387</v>
      </c>
      <c r="E92" s="33" t="s">
        <v>115</v>
      </c>
      <c r="F92" s="34">
        <v>20</v>
      </c>
      <c r="G92" s="24"/>
      <c r="H92" s="30" t="str">
        <f t="shared" si="1"/>
        <v/>
      </c>
    </row>
    <row r="93" spans="1:8" x14ac:dyDescent="0.2">
      <c r="A93" s="31">
        <v>164</v>
      </c>
      <c r="B93" s="38" t="s">
        <v>161</v>
      </c>
      <c r="C93" s="32" t="s">
        <v>388</v>
      </c>
      <c r="D93" s="32" t="s">
        <v>389</v>
      </c>
      <c r="E93" s="33" t="s">
        <v>115</v>
      </c>
      <c r="F93" s="34">
        <v>12</v>
      </c>
      <c r="G93" s="24"/>
      <c r="H93" s="30" t="str">
        <f t="shared" ref="H93:H124" si="2">IF(G93&gt;0,(G93*F93),"")</f>
        <v/>
      </c>
    </row>
    <row r="94" spans="1:8" x14ac:dyDescent="0.2">
      <c r="A94" s="31">
        <v>165</v>
      </c>
      <c r="B94" s="38" t="s">
        <v>161</v>
      </c>
      <c r="C94" s="32" t="s">
        <v>390</v>
      </c>
      <c r="D94" s="32" t="s">
        <v>391</v>
      </c>
      <c r="E94" s="33" t="s">
        <v>115</v>
      </c>
      <c r="F94" s="34">
        <v>5</v>
      </c>
      <c r="G94" s="24"/>
      <c r="H94" s="30" t="str">
        <f t="shared" si="2"/>
        <v/>
      </c>
    </row>
    <row r="95" spans="1:8" x14ac:dyDescent="0.2">
      <c r="A95" s="31">
        <v>166</v>
      </c>
      <c r="B95" s="38" t="s">
        <v>161</v>
      </c>
      <c r="C95" s="32" t="s">
        <v>392</v>
      </c>
      <c r="D95" s="32" t="s">
        <v>391</v>
      </c>
      <c r="E95" s="33" t="s">
        <v>115</v>
      </c>
      <c r="F95" s="34">
        <v>5</v>
      </c>
      <c r="G95" s="24"/>
      <c r="H95" s="30" t="str">
        <f t="shared" si="2"/>
        <v/>
      </c>
    </row>
    <row r="96" spans="1:8" x14ac:dyDescent="0.2">
      <c r="A96" s="31">
        <v>167</v>
      </c>
      <c r="B96" s="38" t="s">
        <v>161</v>
      </c>
      <c r="C96" s="32" t="s">
        <v>393</v>
      </c>
      <c r="D96" s="32" t="s">
        <v>391</v>
      </c>
      <c r="E96" s="33" t="s">
        <v>115</v>
      </c>
      <c r="F96" s="34">
        <v>5</v>
      </c>
      <c r="G96" s="24"/>
      <c r="H96" s="30" t="str">
        <f t="shared" si="2"/>
        <v/>
      </c>
    </row>
    <row r="97" spans="1:8" ht="90" x14ac:dyDescent="0.2">
      <c r="A97" s="31">
        <v>168</v>
      </c>
      <c r="B97" s="38" t="s">
        <v>161</v>
      </c>
      <c r="C97" s="32" t="s">
        <v>394</v>
      </c>
      <c r="D97" s="32" t="s">
        <v>395</v>
      </c>
      <c r="E97" s="33" t="s">
        <v>115</v>
      </c>
      <c r="F97" s="34">
        <v>19</v>
      </c>
      <c r="G97" s="24"/>
      <c r="H97" s="30" t="str">
        <f t="shared" si="2"/>
        <v/>
      </c>
    </row>
    <row r="98" spans="1:8" ht="56.25" x14ac:dyDescent="0.2">
      <c r="A98" s="31">
        <v>169</v>
      </c>
      <c r="B98" s="38" t="s">
        <v>161</v>
      </c>
      <c r="C98" s="32" t="s">
        <v>396</v>
      </c>
      <c r="D98" s="32" t="s">
        <v>395</v>
      </c>
      <c r="E98" s="33" t="s">
        <v>115</v>
      </c>
      <c r="F98" s="34">
        <v>2</v>
      </c>
      <c r="G98" s="24"/>
      <c r="H98" s="30" t="str">
        <f t="shared" si="2"/>
        <v/>
      </c>
    </row>
    <row r="99" spans="1:8" ht="45" x14ac:dyDescent="0.2">
      <c r="A99" s="31">
        <v>170</v>
      </c>
      <c r="B99" s="38" t="s">
        <v>161</v>
      </c>
      <c r="C99" s="32" t="s">
        <v>397</v>
      </c>
      <c r="D99" s="32" t="s">
        <v>395</v>
      </c>
      <c r="E99" s="33" t="s">
        <v>115</v>
      </c>
      <c r="F99" s="34">
        <v>1</v>
      </c>
      <c r="G99" s="24"/>
      <c r="H99" s="30" t="str">
        <f t="shared" si="2"/>
        <v/>
      </c>
    </row>
    <row r="100" spans="1:8" x14ac:dyDescent="0.2">
      <c r="A100" s="31">
        <v>171</v>
      </c>
      <c r="B100" s="38" t="s">
        <v>161</v>
      </c>
      <c r="C100" s="32" t="s">
        <v>398</v>
      </c>
      <c r="D100" s="32" t="s">
        <v>399</v>
      </c>
      <c r="E100" s="33" t="s">
        <v>115</v>
      </c>
      <c r="F100" s="34">
        <v>20</v>
      </c>
      <c r="G100" s="24"/>
      <c r="H100" s="30" t="str">
        <f t="shared" si="2"/>
        <v/>
      </c>
    </row>
    <row r="101" spans="1:8" x14ac:dyDescent="0.2">
      <c r="A101" s="31">
        <v>172</v>
      </c>
      <c r="B101" s="38" t="s">
        <v>161</v>
      </c>
      <c r="C101" s="32" t="s">
        <v>400</v>
      </c>
      <c r="D101" s="32" t="s">
        <v>399</v>
      </c>
      <c r="E101" s="33" t="s">
        <v>115</v>
      </c>
      <c r="F101" s="34">
        <v>4</v>
      </c>
      <c r="G101" s="24"/>
      <c r="H101" s="30" t="str">
        <f t="shared" si="2"/>
        <v/>
      </c>
    </row>
    <row r="102" spans="1:8" ht="56.25" x14ac:dyDescent="0.2">
      <c r="A102" s="31">
        <v>173</v>
      </c>
      <c r="B102" s="38" t="s">
        <v>161</v>
      </c>
      <c r="C102" s="32" t="s">
        <v>401</v>
      </c>
      <c r="D102" s="32" t="s">
        <v>395</v>
      </c>
      <c r="E102" s="33" t="s">
        <v>115</v>
      </c>
      <c r="F102" s="34">
        <v>3</v>
      </c>
      <c r="G102" s="24"/>
      <c r="H102" s="30" t="str">
        <f t="shared" si="2"/>
        <v/>
      </c>
    </row>
    <row r="103" spans="1:8" x14ac:dyDescent="0.2">
      <c r="A103" s="31">
        <v>174</v>
      </c>
      <c r="B103" s="38" t="s">
        <v>161</v>
      </c>
      <c r="C103" s="32" t="s">
        <v>402</v>
      </c>
      <c r="D103" s="32" t="s">
        <v>403</v>
      </c>
      <c r="E103" s="33" t="s">
        <v>115</v>
      </c>
      <c r="F103" s="34">
        <v>10</v>
      </c>
      <c r="G103" s="24"/>
      <c r="H103" s="30" t="str">
        <f t="shared" si="2"/>
        <v/>
      </c>
    </row>
    <row r="104" spans="1:8" x14ac:dyDescent="0.2">
      <c r="A104" s="31">
        <v>175</v>
      </c>
      <c r="B104" s="38" t="s">
        <v>161</v>
      </c>
      <c r="C104" s="32" t="s">
        <v>404</v>
      </c>
      <c r="D104" s="32" t="s">
        <v>399</v>
      </c>
      <c r="E104" s="33" t="s">
        <v>115</v>
      </c>
      <c r="F104" s="34">
        <v>12</v>
      </c>
      <c r="G104" s="24"/>
      <c r="H104" s="30" t="str">
        <f t="shared" si="2"/>
        <v/>
      </c>
    </row>
    <row r="105" spans="1:8" x14ac:dyDescent="0.2">
      <c r="A105" s="31">
        <v>177</v>
      </c>
      <c r="B105" s="38" t="s">
        <v>161</v>
      </c>
      <c r="C105" s="32" t="s">
        <v>405</v>
      </c>
      <c r="D105" s="32" t="s">
        <v>406</v>
      </c>
      <c r="E105" s="33" t="s">
        <v>115</v>
      </c>
      <c r="F105" s="34">
        <v>17</v>
      </c>
      <c r="G105" s="24"/>
      <c r="H105" s="30" t="str">
        <f t="shared" si="2"/>
        <v/>
      </c>
    </row>
    <row r="106" spans="1:8" ht="45" x14ac:dyDescent="0.2">
      <c r="A106" s="31">
        <v>179</v>
      </c>
      <c r="B106" s="38" t="s">
        <v>161</v>
      </c>
      <c r="C106" s="32" t="s">
        <v>407</v>
      </c>
      <c r="D106" s="32" t="s">
        <v>395</v>
      </c>
      <c r="E106" s="33" t="s">
        <v>115</v>
      </c>
      <c r="F106" s="34">
        <v>2</v>
      </c>
      <c r="G106" s="24"/>
      <c r="H106" s="30" t="str">
        <f t="shared" si="2"/>
        <v/>
      </c>
    </row>
    <row r="107" spans="1:8" ht="22.5" x14ac:dyDescent="0.2">
      <c r="A107" s="31">
        <v>180</v>
      </c>
      <c r="B107" s="38" t="s">
        <v>161</v>
      </c>
      <c r="C107" s="32" t="s">
        <v>408</v>
      </c>
      <c r="D107" s="32" t="s">
        <v>409</v>
      </c>
      <c r="E107" s="33" t="s">
        <v>115</v>
      </c>
      <c r="F107" s="34">
        <v>6</v>
      </c>
      <c r="G107" s="24"/>
      <c r="H107" s="30" t="str">
        <f t="shared" si="2"/>
        <v/>
      </c>
    </row>
    <row r="108" spans="1:8" ht="56.25" x14ac:dyDescent="0.2">
      <c r="A108" s="31">
        <v>181</v>
      </c>
      <c r="B108" s="38" t="s">
        <v>161</v>
      </c>
      <c r="C108" s="32" t="s">
        <v>410</v>
      </c>
      <c r="D108" s="32" t="s">
        <v>395</v>
      </c>
      <c r="E108" s="33" t="s">
        <v>115</v>
      </c>
      <c r="F108" s="34">
        <v>12</v>
      </c>
      <c r="G108" s="24"/>
      <c r="H108" s="30" t="str">
        <f t="shared" si="2"/>
        <v/>
      </c>
    </row>
    <row r="109" spans="1:8" ht="45" x14ac:dyDescent="0.2">
      <c r="A109" s="31">
        <v>182</v>
      </c>
      <c r="B109" s="38" t="s">
        <v>161</v>
      </c>
      <c r="C109" s="32" t="s">
        <v>411</v>
      </c>
      <c r="D109" s="32" t="s">
        <v>395</v>
      </c>
      <c r="E109" s="33" t="s">
        <v>115</v>
      </c>
      <c r="F109" s="34">
        <v>1</v>
      </c>
      <c r="G109" s="24"/>
      <c r="H109" s="30" t="str">
        <f t="shared" si="2"/>
        <v/>
      </c>
    </row>
    <row r="110" spans="1:8" x14ac:dyDescent="0.2">
      <c r="A110" s="31">
        <v>183</v>
      </c>
      <c r="B110" s="38" t="s">
        <v>161</v>
      </c>
      <c r="C110" s="32" t="s">
        <v>412</v>
      </c>
      <c r="D110" s="32" t="s">
        <v>413</v>
      </c>
      <c r="E110" s="33" t="s">
        <v>115</v>
      </c>
      <c r="F110" s="34">
        <v>6</v>
      </c>
      <c r="G110" s="24"/>
      <c r="H110" s="30" t="str">
        <f t="shared" si="2"/>
        <v/>
      </c>
    </row>
    <row r="111" spans="1:8" ht="22.5" x14ac:dyDescent="0.2">
      <c r="A111" s="31">
        <v>184</v>
      </c>
      <c r="B111" s="38" t="s">
        <v>161</v>
      </c>
      <c r="C111" s="32" t="s">
        <v>414</v>
      </c>
      <c r="D111" s="32" t="s">
        <v>415</v>
      </c>
      <c r="E111" s="33" t="s">
        <v>115</v>
      </c>
      <c r="F111" s="34">
        <v>3</v>
      </c>
      <c r="G111" s="24"/>
      <c r="H111" s="30" t="str">
        <f t="shared" si="2"/>
        <v/>
      </c>
    </row>
    <row r="112" spans="1:8" ht="22.5" x14ac:dyDescent="0.2">
      <c r="A112" s="31">
        <v>185</v>
      </c>
      <c r="B112" s="38" t="s">
        <v>161</v>
      </c>
      <c r="C112" s="32" t="s">
        <v>416</v>
      </c>
      <c r="D112" s="32"/>
      <c r="E112" s="33" t="s">
        <v>115</v>
      </c>
      <c r="F112" s="34">
        <v>2</v>
      </c>
      <c r="G112" s="24"/>
      <c r="H112" s="30" t="str">
        <f t="shared" si="2"/>
        <v/>
      </c>
    </row>
    <row r="113" spans="1:8" ht="22.5" x14ac:dyDescent="0.2">
      <c r="A113" s="31">
        <v>186</v>
      </c>
      <c r="B113" s="38" t="s">
        <v>161</v>
      </c>
      <c r="C113" s="32" t="s">
        <v>417</v>
      </c>
      <c r="D113" s="32" t="s">
        <v>418</v>
      </c>
      <c r="E113" s="33" t="s">
        <v>115</v>
      </c>
      <c r="F113" s="34">
        <v>2</v>
      </c>
      <c r="G113" s="24"/>
      <c r="H113" s="30" t="str">
        <f t="shared" si="2"/>
        <v/>
      </c>
    </row>
    <row r="114" spans="1:8" ht="22.5" x14ac:dyDescent="0.2">
      <c r="A114" s="31">
        <v>187</v>
      </c>
      <c r="B114" s="38" t="s">
        <v>162</v>
      </c>
      <c r="C114" s="32" t="s">
        <v>419</v>
      </c>
      <c r="D114" s="32" t="s">
        <v>126</v>
      </c>
      <c r="E114" s="33" t="s">
        <v>115</v>
      </c>
      <c r="F114" s="34">
        <v>2</v>
      </c>
      <c r="G114" s="24"/>
      <c r="H114" s="30" t="str">
        <f t="shared" si="2"/>
        <v/>
      </c>
    </row>
    <row r="115" spans="1:8" x14ac:dyDescent="0.2">
      <c r="A115" s="31">
        <v>196</v>
      </c>
      <c r="B115" s="38" t="s">
        <v>161</v>
      </c>
      <c r="C115" s="32" t="s">
        <v>420</v>
      </c>
      <c r="D115" s="32" t="s">
        <v>421</v>
      </c>
      <c r="E115" s="33" t="s">
        <v>115</v>
      </c>
      <c r="F115" s="34">
        <v>1</v>
      </c>
      <c r="G115" s="24"/>
      <c r="H115" s="30" t="str">
        <f t="shared" si="2"/>
        <v/>
      </c>
    </row>
    <row r="116" spans="1:8" ht="45" x14ac:dyDescent="0.2">
      <c r="A116" s="31">
        <v>212</v>
      </c>
      <c r="B116" s="38" t="s">
        <v>162</v>
      </c>
      <c r="C116" s="32" t="s">
        <v>422</v>
      </c>
      <c r="D116" s="32" t="s">
        <v>423</v>
      </c>
      <c r="E116" s="33" t="s">
        <v>115</v>
      </c>
      <c r="F116" s="34">
        <v>1</v>
      </c>
      <c r="G116" s="24"/>
      <c r="H116" s="30" t="str">
        <f t="shared" si="2"/>
        <v/>
      </c>
    </row>
    <row r="117" spans="1:8" ht="90" x14ac:dyDescent="0.2">
      <c r="A117" s="31">
        <v>215</v>
      </c>
      <c r="B117" s="38" t="s">
        <v>161</v>
      </c>
      <c r="C117" s="32" t="s">
        <v>424</v>
      </c>
      <c r="D117" s="32" t="s">
        <v>395</v>
      </c>
      <c r="E117" s="33" t="s">
        <v>115</v>
      </c>
      <c r="F117" s="34">
        <v>9</v>
      </c>
      <c r="G117" s="24"/>
      <c r="H117" s="30" t="str">
        <f t="shared" si="2"/>
        <v/>
      </c>
    </row>
    <row r="118" spans="1:8" ht="90" x14ac:dyDescent="0.2">
      <c r="A118" s="31">
        <v>217</v>
      </c>
      <c r="B118" s="38" t="s">
        <v>161</v>
      </c>
      <c r="C118" s="32" t="s">
        <v>425</v>
      </c>
      <c r="D118" s="32" t="s">
        <v>395</v>
      </c>
      <c r="E118" s="33" t="s">
        <v>115</v>
      </c>
      <c r="F118" s="34">
        <v>13</v>
      </c>
      <c r="G118" s="24"/>
      <c r="H118" s="30" t="str">
        <f t="shared" si="2"/>
        <v/>
      </c>
    </row>
    <row r="119" spans="1:8" ht="56.25" x14ac:dyDescent="0.2">
      <c r="A119" s="31">
        <v>218</v>
      </c>
      <c r="B119" s="38" t="s">
        <v>161</v>
      </c>
      <c r="C119" s="32" t="s">
        <v>426</v>
      </c>
      <c r="D119" s="32" t="s">
        <v>395</v>
      </c>
      <c r="E119" s="33" t="s">
        <v>115</v>
      </c>
      <c r="F119" s="34">
        <v>1</v>
      </c>
      <c r="G119" s="24"/>
      <c r="H119" s="30" t="str">
        <f t="shared" si="2"/>
        <v/>
      </c>
    </row>
    <row r="120" spans="1:8" ht="90" x14ac:dyDescent="0.2">
      <c r="A120" s="31">
        <v>219</v>
      </c>
      <c r="B120" s="38" t="s">
        <v>161</v>
      </c>
      <c r="C120" s="32" t="s">
        <v>427</v>
      </c>
      <c r="D120" s="32" t="s">
        <v>395</v>
      </c>
      <c r="E120" s="33" t="s">
        <v>115</v>
      </c>
      <c r="F120" s="34">
        <v>1</v>
      </c>
      <c r="G120" s="24"/>
      <c r="H120" s="30" t="str">
        <f t="shared" si="2"/>
        <v/>
      </c>
    </row>
    <row r="121" spans="1:8" ht="90" x14ac:dyDescent="0.2">
      <c r="A121" s="31">
        <v>220</v>
      </c>
      <c r="B121" s="38" t="s">
        <v>161</v>
      </c>
      <c r="C121" s="32" t="s">
        <v>428</v>
      </c>
      <c r="D121" s="32" t="s">
        <v>395</v>
      </c>
      <c r="E121" s="33" t="s">
        <v>115</v>
      </c>
      <c r="F121" s="34">
        <v>6</v>
      </c>
      <c r="G121" s="24"/>
      <c r="H121" s="30" t="str">
        <f t="shared" si="2"/>
        <v/>
      </c>
    </row>
    <row r="122" spans="1:8" ht="90" x14ac:dyDescent="0.2">
      <c r="A122" s="31">
        <v>221</v>
      </c>
      <c r="B122" s="38" t="s">
        <v>161</v>
      </c>
      <c r="C122" s="32" t="s">
        <v>429</v>
      </c>
      <c r="D122" s="32" t="s">
        <v>395</v>
      </c>
      <c r="E122" s="33" t="s">
        <v>115</v>
      </c>
      <c r="F122" s="34">
        <v>1</v>
      </c>
      <c r="G122" s="24"/>
      <c r="H122" s="30" t="str">
        <f t="shared" si="2"/>
        <v/>
      </c>
    </row>
    <row r="123" spans="1:8" ht="56.25" x14ac:dyDescent="0.2">
      <c r="A123" s="31">
        <v>222</v>
      </c>
      <c r="B123" s="38" t="s">
        <v>161</v>
      </c>
      <c r="C123" s="32" t="s">
        <v>430</v>
      </c>
      <c r="D123" s="32" t="s">
        <v>395</v>
      </c>
      <c r="E123" s="33" t="s">
        <v>115</v>
      </c>
      <c r="F123" s="34">
        <v>2</v>
      </c>
      <c r="G123" s="24"/>
      <c r="H123" s="30" t="str">
        <f t="shared" si="2"/>
        <v/>
      </c>
    </row>
    <row r="124" spans="1:8" ht="45.75" thickBot="1" x14ac:dyDescent="0.25">
      <c r="A124" s="31">
        <v>223</v>
      </c>
      <c r="B124" s="38" t="s">
        <v>161</v>
      </c>
      <c r="C124" s="32" t="s">
        <v>431</v>
      </c>
      <c r="D124" s="32" t="s">
        <v>395</v>
      </c>
      <c r="E124" s="33" t="s">
        <v>115</v>
      </c>
      <c r="F124" s="34">
        <v>8</v>
      </c>
      <c r="G124" s="24"/>
      <c r="H124" s="30" t="str">
        <f t="shared" si="2"/>
        <v/>
      </c>
    </row>
    <row r="125" spans="1:8" ht="18.75" thickBot="1" x14ac:dyDescent="0.25">
      <c r="A125" s="75" t="s">
        <v>155</v>
      </c>
      <c r="B125" s="76"/>
      <c r="C125" s="77"/>
      <c r="D125" s="77"/>
      <c r="E125" s="77"/>
      <c r="F125" s="78"/>
      <c r="G125" s="42">
        <f>SUM(H14:H124)</f>
        <v>0</v>
      </c>
      <c r="H125" s="43"/>
    </row>
    <row r="126" spans="1:8" ht="15.75" x14ac:dyDescent="0.2">
      <c r="A126" s="54" t="s">
        <v>85</v>
      </c>
      <c r="B126" s="55"/>
      <c r="C126" s="55"/>
      <c r="D126" s="55"/>
      <c r="E126" s="55"/>
      <c r="F126" s="56"/>
      <c r="G126" s="57"/>
      <c r="H126" s="58"/>
    </row>
    <row r="127" spans="1:8" ht="15.75" x14ac:dyDescent="0.2">
      <c r="A127" s="54" t="s">
        <v>18</v>
      </c>
      <c r="B127" s="55"/>
      <c r="C127" s="55"/>
      <c r="D127" s="55"/>
      <c r="E127" s="55"/>
      <c r="F127" s="56"/>
      <c r="G127" s="57"/>
      <c r="H127" s="58"/>
    </row>
    <row r="128" spans="1:8" ht="16.5" thickBot="1" x14ac:dyDescent="0.25">
      <c r="A128" s="54" t="s">
        <v>154</v>
      </c>
      <c r="B128" s="55"/>
      <c r="C128" s="55"/>
      <c r="D128" s="55"/>
      <c r="E128" s="55"/>
      <c r="F128" s="56"/>
      <c r="G128" s="57"/>
      <c r="H128" s="58"/>
    </row>
    <row r="129" spans="1:8" ht="18.75" thickBot="1" x14ac:dyDescent="0.25">
      <c r="A129" s="75" t="s">
        <v>156</v>
      </c>
      <c r="B129" s="76"/>
      <c r="C129" s="77"/>
      <c r="D129" s="77"/>
      <c r="E129" s="77"/>
      <c r="F129" s="78"/>
      <c r="G129" s="42">
        <f>G125+G126+G128</f>
        <v>0</v>
      </c>
      <c r="H129" s="43"/>
    </row>
    <row r="130" spans="1:8" ht="15.75" customHeight="1" x14ac:dyDescent="0.2">
      <c r="A130" s="51" t="s">
        <v>432</v>
      </c>
      <c r="B130" s="52"/>
      <c r="C130" s="52"/>
      <c r="D130" s="52"/>
      <c r="E130" s="52"/>
      <c r="F130" s="53"/>
      <c r="G130" s="29"/>
      <c r="H130" s="28"/>
    </row>
    <row r="131" spans="1:8" ht="22.5" x14ac:dyDescent="0.2">
      <c r="A131" s="31">
        <v>9</v>
      </c>
      <c r="B131" s="38" t="s">
        <v>158</v>
      </c>
      <c r="C131" s="32" t="s">
        <v>433</v>
      </c>
      <c r="D131" s="32" t="s">
        <v>173</v>
      </c>
      <c r="E131" s="33" t="s">
        <v>115</v>
      </c>
      <c r="F131" s="34">
        <v>3</v>
      </c>
      <c r="G131" s="24"/>
      <c r="H131" s="30" t="str">
        <f t="shared" ref="H131:H150" si="3">IF(G131&gt;0,(G131*F131),"")</f>
        <v/>
      </c>
    </row>
    <row r="132" spans="1:8" ht="22.5" x14ac:dyDescent="0.2">
      <c r="A132" s="31">
        <v>30</v>
      </c>
      <c r="B132" s="38" t="s">
        <v>158</v>
      </c>
      <c r="C132" s="32" t="s">
        <v>434</v>
      </c>
      <c r="D132" s="32" t="s">
        <v>143</v>
      </c>
      <c r="E132" s="33" t="s">
        <v>115</v>
      </c>
      <c r="F132" s="34">
        <v>8</v>
      </c>
      <c r="G132" s="24"/>
      <c r="H132" s="30" t="str">
        <f t="shared" si="3"/>
        <v/>
      </c>
    </row>
    <row r="133" spans="1:8" x14ac:dyDescent="0.2">
      <c r="A133" s="31">
        <v>46</v>
      </c>
      <c r="B133" s="38" t="s">
        <v>158</v>
      </c>
      <c r="C133" s="32" t="s">
        <v>435</v>
      </c>
      <c r="D133" s="32" t="s">
        <v>145</v>
      </c>
      <c r="E133" s="33" t="s">
        <v>115</v>
      </c>
      <c r="F133" s="34">
        <v>3</v>
      </c>
      <c r="G133" s="24"/>
      <c r="H133" s="30" t="str">
        <f t="shared" si="3"/>
        <v/>
      </c>
    </row>
    <row r="134" spans="1:8" x14ac:dyDescent="0.2">
      <c r="A134" s="31">
        <v>53</v>
      </c>
      <c r="B134" s="38" t="s">
        <v>158</v>
      </c>
      <c r="C134" s="32" t="s">
        <v>436</v>
      </c>
      <c r="D134" s="32" t="s">
        <v>153</v>
      </c>
      <c r="E134" s="33" t="s">
        <v>115</v>
      </c>
      <c r="F134" s="34">
        <v>3</v>
      </c>
      <c r="G134" s="24"/>
      <c r="H134" s="30" t="str">
        <f t="shared" si="3"/>
        <v/>
      </c>
    </row>
    <row r="135" spans="1:8" ht="22.5" x14ac:dyDescent="0.2">
      <c r="A135" s="31">
        <v>54</v>
      </c>
      <c r="B135" s="38" t="s">
        <v>158</v>
      </c>
      <c r="C135" s="32" t="s">
        <v>437</v>
      </c>
      <c r="D135" s="32" t="s">
        <v>176</v>
      </c>
      <c r="E135" s="33" t="s">
        <v>115</v>
      </c>
      <c r="F135" s="34">
        <v>4</v>
      </c>
      <c r="G135" s="24"/>
      <c r="H135" s="30" t="str">
        <f t="shared" si="3"/>
        <v/>
      </c>
    </row>
    <row r="136" spans="1:8" ht="22.5" x14ac:dyDescent="0.2">
      <c r="A136" s="31">
        <v>58</v>
      </c>
      <c r="B136" s="38" t="s">
        <v>158</v>
      </c>
      <c r="C136" s="32" t="s">
        <v>438</v>
      </c>
      <c r="D136" s="32" t="s">
        <v>439</v>
      </c>
      <c r="E136" s="33" t="s">
        <v>115</v>
      </c>
      <c r="F136" s="34">
        <v>2</v>
      </c>
      <c r="G136" s="24"/>
      <c r="H136" s="30" t="str">
        <f t="shared" si="3"/>
        <v/>
      </c>
    </row>
    <row r="137" spans="1:8" x14ac:dyDescent="0.2">
      <c r="A137" s="31">
        <v>69</v>
      </c>
      <c r="B137" s="38" t="s">
        <v>158</v>
      </c>
      <c r="C137" s="32" t="s">
        <v>440</v>
      </c>
      <c r="D137" s="32" t="s">
        <v>441</v>
      </c>
      <c r="E137" s="33" t="s">
        <v>115</v>
      </c>
      <c r="F137" s="34">
        <v>2</v>
      </c>
      <c r="G137" s="24"/>
      <c r="H137" s="30" t="str">
        <f t="shared" si="3"/>
        <v/>
      </c>
    </row>
    <row r="138" spans="1:8" ht="22.5" x14ac:dyDescent="0.2">
      <c r="A138" s="31">
        <v>70</v>
      </c>
      <c r="B138" s="38" t="s">
        <v>158</v>
      </c>
      <c r="C138" s="32" t="s">
        <v>442</v>
      </c>
      <c r="D138" s="32" t="s">
        <v>142</v>
      </c>
      <c r="E138" s="33" t="s">
        <v>115</v>
      </c>
      <c r="F138" s="34">
        <v>2</v>
      </c>
      <c r="G138" s="24"/>
      <c r="H138" s="30" t="str">
        <f t="shared" si="3"/>
        <v/>
      </c>
    </row>
    <row r="139" spans="1:8" ht="33.75" x14ac:dyDescent="0.2">
      <c r="A139" s="31">
        <v>77</v>
      </c>
      <c r="B139" s="38" t="s">
        <v>158</v>
      </c>
      <c r="C139" s="32" t="s">
        <v>443</v>
      </c>
      <c r="D139" s="32" t="s">
        <v>444</v>
      </c>
      <c r="E139" s="33" t="s">
        <v>115</v>
      </c>
      <c r="F139" s="34">
        <v>2</v>
      </c>
      <c r="G139" s="24"/>
      <c r="H139" s="30" t="str">
        <f t="shared" si="3"/>
        <v/>
      </c>
    </row>
    <row r="140" spans="1:8" ht="22.5" x14ac:dyDescent="0.2">
      <c r="A140" s="31">
        <v>79</v>
      </c>
      <c r="B140" s="38" t="s">
        <v>158</v>
      </c>
      <c r="C140" s="32" t="s">
        <v>445</v>
      </c>
      <c r="D140" s="32" t="s">
        <v>446</v>
      </c>
      <c r="E140" s="33" t="s">
        <v>115</v>
      </c>
      <c r="F140" s="34">
        <v>1</v>
      </c>
      <c r="G140" s="24"/>
      <c r="H140" s="30" t="str">
        <f t="shared" si="3"/>
        <v/>
      </c>
    </row>
    <row r="141" spans="1:8" ht="22.5" x14ac:dyDescent="0.2">
      <c r="A141" s="31">
        <v>85</v>
      </c>
      <c r="B141" s="38" t="s">
        <v>158</v>
      </c>
      <c r="C141" s="32" t="s">
        <v>447</v>
      </c>
      <c r="D141" s="32" t="s">
        <v>149</v>
      </c>
      <c r="E141" s="33" t="s">
        <v>115</v>
      </c>
      <c r="F141" s="34">
        <v>18</v>
      </c>
      <c r="G141" s="24"/>
      <c r="H141" s="30" t="str">
        <f t="shared" si="3"/>
        <v/>
      </c>
    </row>
    <row r="142" spans="1:8" ht="22.5" x14ac:dyDescent="0.2">
      <c r="A142" s="31">
        <v>87</v>
      </c>
      <c r="B142" s="38" t="s">
        <v>158</v>
      </c>
      <c r="C142" s="32" t="s">
        <v>448</v>
      </c>
      <c r="D142" s="32" t="s">
        <v>449</v>
      </c>
      <c r="E142" s="33" t="s">
        <v>115</v>
      </c>
      <c r="F142" s="34">
        <v>1</v>
      </c>
      <c r="G142" s="24"/>
      <c r="H142" s="30" t="str">
        <f t="shared" si="3"/>
        <v/>
      </c>
    </row>
    <row r="143" spans="1:8" x14ac:dyDescent="0.2">
      <c r="A143" s="31">
        <v>88</v>
      </c>
      <c r="B143" s="38" t="s">
        <v>158</v>
      </c>
      <c r="C143" s="32" t="s">
        <v>450</v>
      </c>
      <c r="D143" s="32" t="s">
        <v>451</v>
      </c>
      <c r="E143" s="33" t="s">
        <v>115</v>
      </c>
      <c r="F143" s="34">
        <v>2</v>
      </c>
      <c r="G143" s="24"/>
      <c r="H143" s="30" t="str">
        <f t="shared" si="3"/>
        <v/>
      </c>
    </row>
    <row r="144" spans="1:8" ht="22.5" x14ac:dyDescent="0.2">
      <c r="A144" s="31">
        <v>94</v>
      </c>
      <c r="B144" s="38" t="s">
        <v>158</v>
      </c>
      <c r="C144" s="32" t="s">
        <v>452</v>
      </c>
      <c r="D144" s="32" t="s">
        <v>147</v>
      </c>
      <c r="E144" s="33" t="s">
        <v>115</v>
      </c>
      <c r="F144" s="34">
        <v>1</v>
      </c>
      <c r="G144" s="24"/>
      <c r="H144" s="30" t="str">
        <f t="shared" si="3"/>
        <v/>
      </c>
    </row>
    <row r="145" spans="1:8" x14ac:dyDescent="0.2">
      <c r="A145" s="31">
        <v>95</v>
      </c>
      <c r="B145" s="38" t="s">
        <v>158</v>
      </c>
      <c r="C145" s="32" t="s">
        <v>453</v>
      </c>
      <c r="D145" s="32" t="s">
        <v>454</v>
      </c>
      <c r="E145" s="33" t="s">
        <v>115</v>
      </c>
      <c r="F145" s="34">
        <v>2</v>
      </c>
      <c r="G145" s="24"/>
      <c r="H145" s="30" t="str">
        <f t="shared" si="3"/>
        <v/>
      </c>
    </row>
    <row r="146" spans="1:8" x14ac:dyDescent="0.2">
      <c r="A146" s="31">
        <v>102</v>
      </c>
      <c r="B146" s="38" t="s">
        <v>158</v>
      </c>
      <c r="C146" s="32" t="s">
        <v>455</v>
      </c>
      <c r="D146" s="32" t="s">
        <v>456</v>
      </c>
      <c r="E146" s="33" t="s">
        <v>115</v>
      </c>
      <c r="F146" s="34">
        <v>1</v>
      </c>
      <c r="G146" s="24"/>
      <c r="H146" s="30" t="str">
        <f t="shared" si="3"/>
        <v/>
      </c>
    </row>
    <row r="147" spans="1:8" ht="22.5" x14ac:dyDescent="0.2">
      <c r="A147" s="31">
        <v>105</v>
      </c>
      <c r="B147" s="38" t="s">
        <v>158</v>
      </c>
      <c r="C147" s="32" t="s">
        <v>457</v>
      </c>
      <c r="D147" s="32" t="s">
        <v>458</v>
      </c>
      <c r="E147" s="33" t="s">
        <v>115</v>
      </c>
      <c r="F147" s="34">
        <v>3</v>
      </c>
      <c r="G147" s="24"/>
      <c r="H147" s="30" t="str">
        <f t="shared" si="3"/>
        <v/>
      </c>
    </row>
    <row r="148" spans="1:8" x14ac:dyDescent="0.2">
      <c r="A148" s="31">
        <v>107</v>
      </c>
      <c r="B148" s="38" t="s">
        <v>158</v>
      </c>
      <c r="C148" s="32" t="s">
        <v>459</v>
      </c>
      <c r="D148" s="32" t="s">
        <v>460</v>
      </c>
      <c r="E148" s="33" t="s">
        <v>115</v>
      </c>
      <c r="F148" s="34">
        <v>1</v>
      </c>
      <c r="G148" s="24"/>
      <c r="H148" s="30" t="str">
        <f t="shared" si="3"/>
        <v/>
      </c>
    </row>
    <row r="149" spans="1:8" x14ac:dyDescent="0.2">
      <c r="A149" s="31">
        <v>115</v>
      </c>
      <c r="B149" s="38" t="s">
        <v>158</v>
      </c>
      <c r="C149" s="32" t="s">
        <v>461</v>
      </c>
      <c r="D149" s="32" t="s">
        <v>462</v>
      </c>
      <c r="E149" s="33" t="s">
        <v>115</v>
      </c>
      <c r="F149" s="34">
        <v>7</v>
      </c>
      <c r="G149" s="24"/>
      <c r="H149" s="30" t="str">
        <f t="shared" si="3"/>
        <v/>
      </c>
    </row>
    <row r="150" spans="1:8" x14ac:dyDescent="0.2">
      <c r="A150" s="31">
        <v>122</v>
      </c>
      <c r="B150" s="38" t="s">
        <v>463</v>
      </c>
      <c r="C150" s="32" t="s">
        <v>464</v>
      </c>
      <c r="D150" s="32" t="s">
        <v>465</v>
      </c>
      <c r="E150" s="33" t="s">
        <v>115</v>
      </c>
      <c r="F150" s="34">
        <v>2</v>
      </c>
      <c r="G150" s="24"/>
      <c r="H150" s="30" t="str">
        <f t="shared" si="3"/>
        <v/>
      </c>
    </row>
    <row r="151" spans="1:8" ht="22.5" x14ac:dyDescent="0.2">
      <c r="A151" s="31">
        <v>123</v>
      </c>
      <c r="B151" s="38" t="s">
        <v>463</v>
      </c>
      <c r="C151" s="32" t="s">
        <v>466</v>
      </c>
      <c r="D151" s="32" t="s">
        <v>467</v>
      </c>
      <c r="E151" s="33" t="s">
        <v>115</v>
      </c>
      <c r="F151" s="34">
        <v>1</v>
      </c>
      <c r="G151" s="24"/>
      <c r="H151" s="30" t="str">
        <f t="shared" ref="H151:H185" si="4">IF(G151&gt;0,(G151*F151),"")</f>
        <v/>
      </c>
    </row>
    <row r="152" spans="1:8" ht="22.5" x14ac:dyDescent="0.2">
      <c r="A152" s="31">
        <v>127</v>
      </c>
      <c r="B152" s="38" t="s">
        <v>158</v>
      </c>
      <c r="C152" s="32" t="s">
        <v>468</v>
      </c>
      <c r="D152" s="32" t="s">
        <v>150</v>
      </c>
      <c r="E152" s="33" t="s">
        <v>115</v>
      </c>
      <c r="F152" s="34">
        <v>1</v>
      </c>
      <c r="G152" s="24"/>
      <c r="H152" s="30" t="str">
        <f t="shared" si="4"/>
        <v/>
      </c>
    </row>
    <row r="153" spans="1:8" x14ac:dyDescent="0.2">
      <c r="A153" s="31">
        <v>128</v>
      </c>
      <c r="B153" s="38" t="s">
        <v>158</v>
      </c>
      <c r="C153" s="32" t="s">
        <v>469</v>
      </c>
      <c r="D153" s="32" t="s">
        <v>446</v>
      </c>
      <c r="E153" s="33" t="s">
        <v>115</v>
      </c>
      <c r="F153" s="34">
        <v>2</v>
      </c>
      <c r="G153" s="24"/>
      <c r="H153" s="30" t="str">
        <f t="shared" si="4"/>
        <v/>
      </c>
    </row>
    <row r="154" spans="1:8" ht="22.5" x14ac:dyDescent="0.2">
      <c r="A154" s="31">
        <v>136</v>
      </c>
      <c r="B154" s="38" t="s">
        <v>172</v>
      </c>
      <c r="C154" s="32" t="s">
        <v>470</v>
      </c>
      <c r="D154" s="32" t="s">
        <v>471</v>
      </c>
      <c r="E154" s="33" t="s">
        <v>115</v>
      </c>
      <c r="F154" s="34">
        <v>2</v>
      </c>
      <c r="G154" s="24"/>
      <c r="H154" s="30" t="str">
        <f t="shared" si="4"/>
        <v/>
      </c>
    </row>
    <row r="155" spans="1:8" x14ac:dyDescent="0.2">
      <c r="A155" s="31">
        <v>140</v>
      </c>
      <c r="B155" s="38" t="s">
        <v>172</v>
      </c>
      <c r="C155" s="32" t="s">
        <v>472</v>
      </c>
      <c r="D155" s="32" t="s">
        <v>473</v>
      </c>
      <c r="E155" s="33" t="s">
        <v>115</v>
      </c>
      <c r="F155" s="34">
        <v>57</v>
      </c>
      <c r="G155" s="24"/>
      <c r="H155" s="30" t="str">
        <f t="shared" si="4"/>
        <v/>
      </c>
    </row>
    <row r="156" spans="1:8" ht="33.75" x14ac:dyDescent="0.2">
      <c r="A156" s="31">
        <v>142</v>
      </c>
      <c r="B156" s="38" t="s">
        <v>172</v>
      </c>
      <c r="C156" s="32" t="s">
        <v>474</v>
      </c>
      <c r="D156" s="32"/>
      <c r="E156" s="33" t="s">
        <v>115</v>
      </c>
      <c r="F156" s="34">
        <v>38</v>
      </c>
      <c r="G156" s="24"/>
      <c r="H156" s="30" t="str">
        <f t="shared" si="4"/>
        <v/>
      </c>
    </row>
    <row r="157" spans="1:8" ht="22.5" x14ac:dyDescent="0.2">
      <c r="A157" s="31">
        <v>143</v>
      </c>
      <c r="B157" s="38" t="s">
        <v>172</v>
      </c>
      <c r="C157" s="32" t="s">
        <v>475</v>
      </c>
      <c r="D157" s="32" t="s">
        <v>151</v>
      </c>
      <c r="E157" s="33" t="s">
        <v>115</v>
      </c>
      <c r="F157" s="34">
        <v>2</v>
      </c>
      <c r="G157" s="24"/>
      <c r="H157" s="30" t="str">
        <f t="shared" si="4"/>
        <v/>
      </c>
    </row>
    <row r="158" spans="1:8" ht="22.5" x14ac:dyDescent="0.2">
      <c r="A158" s="31">
        <v>151</v>
      </c>
      <c r="B158" s="38" t="s">
        <v>172</v>
      </c>
      <c r="C158" s="32" t="s">
        <v>476</v>
      </c>
      <c r="D158" s="32" t="s">
        <v>477</v>
      </c>
      <c r="E158" s="33" t="s">
        <v>115</v>
      </c>
      <c r="F158" s="34">
        <v>30</v>
      </c>
      <c r="G158" s="24"/>
      <c r="H158" s="30" t="str">
        <f t="shared" si="4"/>
        <v/>
      </c>
    </row>
    <row r="159" spans="1:8" ht="22.5" x14ac:dyDescent="0.2">
      <c r="A159" s="31">
        <v>153</v>
      </c>
      <c r="B159" s="38" t="s">
        <v>172</v>
      </c>
      <c r="C159" s="32" t="s">
        <v>478</v>
      </c>
      <c r="D159" s="32" t="s">
        <v>479</v>
      </c>
      <c r="E159" s="33" t="s">
        <v>115</v>
      </c>
      <c r="F159" s="34">
        <v>20</v>
      </c>
      <c r="G159" s="24"/>
      <c r="H159" s="30" t="str">
        <f t="shared" si="4"/>
        <v/>
      </c>
    </row>
    <row r="160" spans="1:8" ht="22.5" x14ac:dyDescent="0.2">
      <c r="A160" s="31">
        <v>188</v>
      </c>
      <c r="B160" s="38" t="s">
        <v>158</v>
      </c>
      <c r="C160" s="32" t="s">
        <v>480</v>
      </c>
      <c r="D160" s="32" t="s">
        <v>481</v>
      </c>
      <c r="E160" s="33" t="s">
        <v>115</v>
      </c>
      <c r="F160" s="34">
        <v>46</v>
      </c>
      <c r="G160" s="24"/>
      <c r="H160" s="30" t="str">
        <f t="shared" si="4"/>
        <v/>
      </c>
    </row>
    <row r="161" spans="1:8" ht="22.5" x14ac:dyDescent="0.2">
      <c r="A161" s="31">
        <v>189</v>
      </c>
      <c r="B161" s="38" t="s">
        <v>158</v>
      </c>
      <c r="C161" s="32" t="s">
        <v>482</v>
      </c>
      <c r="D161" s="32" t="s">
        <v>483</v>
      </c>
      <c r="E161" s="33" t="s">
        <v>115</v>
      </c>
      <c r="F161" s="34">
        <v>12</v>
      </c>
      <c r="G161" s="24"/>
      <c r="H161" s="30" t="str">
        <f t="shared" si="4"/>
        <v/>
      </c>
    </row>
    <row r="162" spans="1:8" ht="22.5" x14ac:dyDescent="0.2">
      <c r="A162" s="31">
        <v>190</v>
      </c>
      <c r="B162" s="38" t="s">
        <v>158</v>
      </c>
      <c r="C162" s="32" t="s">
        <v>484</v>
      </c>
      <c r="D162" s="32" t="s">
        <v>485</v>
      </c>
      <c r="E162" s="33" t="s">
        <v>115</v>
      </c>
      <c r="F162" s="34">
        <v>14</v>
      </c>
      <c r="G162" s="24"/>
      <c r="H162" s="30" t="str">
        <f t="shared" si="4"/>
        <v/>
      </c>
    </row>
    <row r="163" spans="1:8" ht="22.5" x14ac:dyDescent="0.2">
      <c r="A163" s="31">
        <v>191</v>
      </c>
      <c r="B163" s="38" t="s">
        <v>158</v>
      </c>
      <c r="C163" s="32" t="s">
        <v>486</v>
      </c>
      <c r="D163" s="32" t="s">
        <v>487</v>
      </c>
      <c r="E163" s="33" t="s">
        <v>115</v>
      </c>
      <c r="F163" s="34">
        <v>14</v>
      </c>
      <c r="G163" s="24"/>
      <c r="H163" s="30" t="str">
        <f t="shared" si="4"/>
        <v/>
      </c>
    </row>
    <row r="164" spans="1:8" ht="33.75" x14ac:dyDescent="0.2">
      <c r="A164" s="31">
        <v>192</v>
      </c>
      <c r="B164" s="38" t="s">
        <v>158</v>
      </c>
      <c r="C164" s="32" t="s">
        <v>488</v>
      </c>
      <c r="D164" s="32" t="s">
        <v>489</v>
      </c>
      <c r="E164" s="33" t="s">
        <v>115</v>
      </c>
      <c r="F164" s="34">
        <v>26</v>
      </c>
      <c r="G164" s="24"/>
      <c r="H164" s="30" t="str">
        <f t="shared" si="4"/>
        <v/>
      </c>
    </row>
    <row r="165" spans="1:8" x14ac:dyDescent="0.2">
      <c r="A165" s="31">
        <v>193</v>
      </c>
      <c r="B165" s="38" t="s">
        <v>158</v>
      </c>
      <c r="C165" s="32" t="s">
        <v>490</v>
      </c>
      <c r="D165" s="32" t="s">
        <v>491</v>
      </c>
      <c r="E165" s="33" t="s">
        <v>115</v>
      </c>
      <c r="F165" s="34">
        <v>20</v>
      </c>
      <c r="G165" s="24"/>
      <c r="H165" s="30" t="str">
        <f t="shared" si="4"/>
        <v/>
      </c>
    </row>
    <row r="166" spans="1:8" x14ac:dyDescent="0.2">
      <c r="A166" s="31">
        <v>194</v>
      </c>
      <c r="B166" s="38" t="s">
        <v>158</v>
      </c>
      <c r="C166" s="32" t="s">
        <v>492</v>
      </c>
      <c r="D166" s="32" t="s">
        <v>493</v>
      </c>
      <c r="E166" s="33" t="s">
        <v>115</v>
      </c>
      <c r="F166" s="34">
        <v>7</v>
      </c>
      <c r="G166" s="24"/>
      <c r="H166" s="30" t="str">
        <f t="shared" si="4"/>
        <v/>
      </c>
    </row>
    <row r="167" spans="1:8" x14ac:dyDescent="0.2">
      <c r="A167" s="31">
        <v>195</v>
      </c>
      <c r="B167" s="38" t="s">
        <v>158</v>
      </c>
      <c r="C167" s="32" t="s">
        <v>494</v>
      </c>
      <c r="D167" s="32" t="s">
        <v>495</v>
      </c>
      <c r="E167" s="33" t="s">
        <v>115</v>
      </c>
      <c r="F167" s="34">
        <v>7</v>
      </c>
      <c r="G167" s="24"/>
      <c r="H167" s="30" t="str">
        <f t="shared" si="4"/>
        <v/>
      </c>
    </row>
    <row r="168" spans="1:8" ht="45" x14ac:dyDescent="0.2">
      <c r="A168" s="31">
        <v>197</v>
      </c>
      <c r="B168" s="38" t="s">
        <v>158</v>
      </c>
      <c r="C168" s="32" t="s">
        <v>496</v>
      </c>
      <c r="D168" s="32" t="s">
        <v>497</v>
      </c>
      <c r="E168" s="33" t="s">
        <v>115</v>
      </c>
      <c r="F168" s="34">
        <v>1</v>
      </c>
      <c r="G168" s="24"/>
      <c r="H168" s="30" t="str">
        <f t="shared" si="4"/>
        <v/>
      </c>
    </row>
    <row r="169" spans="1:8" x14ac:dyDescent="0.2">
      <c r="A169" s="31">
        <v>198</v>
      </c>
      <c r="B169" s="38" t="s">
        <v>463</v>
      </c>
      <c r="C169" s="32" t="s">
        <v>498</v>
      </c>
      <c r="D169" s="32" t="s">
        <v>499</v>
      </c>
      <c r="E169" s="33" t="s">
        <v>115</v>
      </c>
      <c r="F169" s="34">
        <v>1</v>
      </c>
      <c r="G169" s="24"/>
      <c r="H169" s="30" t="str">
        <f t="shared" si="4"/>
        <v/>
      </c>
    </row>
    <row r="170" spans="1:8" ht="45" x14ac:dyDescent="0.2">
      <c r="A170" s="31">
        <v>199</v>
      </c>
      <c r="B170" s="38" t="s">
        <v>172</v>
      </c>
      <c r="C170" s="32" t="s">
        <v>500</v>
      </c>
      <c r="D170" s="32" t="s">
        <v>501</v>
      </c>
      <c r="E170" s="33" t="s">
        <v>115</v>
      </c>
      <c r="F170" s="34">
        <v>1</v>
      </c>
      <c r="G170" s="24"/>
      <c r="H170" s="30" t="str">
        <f t="shared" si="4"/>
        <v/>
      </c>
    </row>
    <row r="171" spans="1:8" x14ac:dyDescent="0.2">
      <c r="A171" s="31">
        <v>200</v>
      </c>
      <c r="B171" s="38" t="s">
        <v>463</v>
      </c>
      <c r="C171" s="32" t="s">
        <v>502</v>
      </c>
      <c r="D171" s="32" t="s">
        <v>503</v>
      </c>
      <c r="E171" s="33" t="s">
        <v>115</v>
      </c>
      <c r="F171" s="34">
        <v>1</v>
      </c>
      <c r="G171" s="24"/>
      <c r="H171" s="30" t="str">
        <f t="shared" si="4"/>
        <v/>
      </c>
    </row>
    <row r="172" spans="1:8" x14ac:dyDescent="0.2">
      <c r="A172" s="31">
        <v>201</v>
      </c>
      <c r="B172" s="38" t="s">
        <v>463</v>
      </c>
      <c r="C172" s="32" t="s">
        <v>504</v>
      </c>
      <c r="D172" s="32" t="s">
        <v>505</v>
      </c>
      <c r="E172" s="33" t="s">
        <v>115</v>
      </c>
      <c r="F172" s="34">
        <v>1</v>
      </c>
      <c r="G172" s="24"/>
      <c r="H172" s="30" t="str">
        <f t="shared" si="4"/>
        <v/>
      </c>
    </row>
    <row r="173" spans="1:8" ht="22.5" x14ac:dyDescent="0.2">
      <c r="A173" s="31">
        <v>202</v>
      </c>
      <c r="B173" s="38" t="s">
        <v>463</v>
      </c>
      <c r="C173" s="32" t="s">
        <v>506</v>
      </c>
      <c r="D173" s="32" t="s">
        <v>507</v>
      </c>
      <c r="E173" s="33" t="s">
        <v>115</v>
      </c>
      <c r="F173" s="34">
        <v>1</v>
      </c>
      <c r="G173" s="24"/>
      <c r="H173" s="30" t="str">
        <f t="shared" si="4"/>
        <v/>
      </c>
    </row>
    <row r="174" spans="1:8" ht="67.5" x14ac:dyDescent="0.2">
      <c r="A174" s="31">
        <v>203</v>
      </c>
      <c r="B174" s="38" t="s">
        <v>463</v>
      </c>
      <c r="C174" s="32" t="s">
        <v>508</v>
      </c>
      <c r="D174" s="32" t="s">
        <v>509</v>
      </c>
      <c r="E174" s="33" t="s">
        <v>115</v>
      </c>
      <c r="F174" s="34">
        <v>1</v>
      </c>
      <c r="G174" s="24"/>
      <c r="H174" s="30" t="str">
        <f t="shared" si="4"/>
        <v/>
      </c>
    </row>
    <row r="175" spans="1:8" ht="22.5" x14ac:dyDescent="0.2">
      <c r="A175" s="31">
        <v>204</v>
      </c>
      <c r="B175" s="38" t="s">
        <v>463</v>
      </c>
      <c r="C175" s="32" t="s">
        <v>510</v>
      </c>
      <c r="D175" s="32" t="s">
        <v>511</v>
      </c>
      <c r="E175" s="33" t="s">
        <v>115</v>
      </c>
      <c r="F175" s="34">
        <v>1</v>
      </c>
      <c r="G175" s="24"/>
      <c r="H175" s="30" t="str">
        <f t="shared" si="4"/>
        <v/>
      </c>
    </row>
    <row r="176" spans="1:8" ht="33.75" x14ac:dyDescent="0.2">
      <c r="A176" s="31">
        <v>205</v>
      </c>
      <c r="B176" s="38" t="s">
        <v>463</v>
      </c>
      <c r="C176" s="32" t="s">
        <v>512</v>
      </c>
      <c r="D176" s="32" t="s">
        <v>513</v>
      </c>
      <c r="E176" s="33" t="s">
        <v>115</v>
      </c>
      <c r="F176" s="34">
        <v>2</v>
      </c>
      <c r="G176" s="24"/>
      <c r="H176" s="30" t="str">
        <f t="shared" si="4"/>
        <v/>
      </c>
    </row>
    <row r="177" spans="1:8" ht="22.5" x14ac:dyDescent="0.2">
      <c r="A177" s="31">
        <v>206</v>
      </c>
      <c r="B177" s="38" t="s">
        <v>463</v>
      </c>
      <c r="C177" s="32" t="s">
        <v>514</v>
      </c>
      <c r="D177" s="32" t="s">
        <v>497</v>
      </c>
      <c r="E177" s="33" t="s">
        <v>115</v>
      </c>
      <c r="F177" s="34">
        <v>1</v>
      </c>
      <c r="G177" s="24"/>
      <c r="H177" s="30" t="str">
        <f t="shared" si="4"/>
        <v/>
      </c>
    </row>
    <row r="178" spans="1:8" ht="33.75" x14ac:dyDescent="0.2">
      <c r="A178" s="31">
        <v>207</v>
      </c>
      <c r="B178" s="38" t="s">
        <v>158</v>
      </c>
      <c r="C178" s="32" t="s">
        <v>515</v>
      </c>
      <c r="D178" s="32" t="s">
        <v>516</v>
      </c>
      <c r="E178" s="33" t="s">
        <v>115</v>
      </c>
      <c r="F178" s="34">
        <v>1</v>
      </c>
      <c r="G178" s="24"/>
      <c r="H178" s="30" t="str">
        <f t="shared" si="4"/>
        <v/>
      </c>
    </row>
    <row r="179" spans="1:8" x14ac:dyDescent="0.2">
      <c r="A179" s="31">
        <v>208</v>
      </c>
      <c r="B179" s="38" t="s">
        <v>463</v>
      </c>
      <c r="C179" s="32" t="s">
        <v>517</v>
      </c>
      <c r="D179" s="32" t="s">
        <v>518</v>
      </c>
      <c r="E179" s="33" t="s">
        <v>115</v>
      </c>
      <c r="F179" s="34">
        <v>1</v>
      </c>
      <c r="G179" s="24"/>
      <c r="H179" s="30" t="str">
        <f t="shared" si="4"/>
        <v/>
      </c>
    </row>
    <row r="180" spans="1:8" ht="33.75" x14ac:dyDescent="0.2">
      <c r="A180" s="31">
        <v>209</v>
      </c>
      <c r="B180" s="38" t="s">
        <v>463</v>
      </c>
      <c r="C180" s="32" t="s">
        <v>519</v>
      </c>
      <c r="D180" s="32" t="s">
        <v>520</v>
      </c>
      <c r="E180" s="33" t="s">
        <v>115</v>
      </c>
      <c r="F180" s="34">
        <v>1</v>
      </c>
      <c r="G180" s="24"/>
      <c r="H180" s="30" t="str">
        <f t="shared" si="4"/>
        <v/>
      </c>
    </row>
    <row r="181" spans="1:8" ht="45" x14ac:dyDescent="0.2">
      <c r="A181" s="31">
        <v>210</v>
      </c>
      <c r="B181" s="38" t="s">
        <v>463</v>
      </c>
      <c r="C181" s="32" t="s">
        <v>521</v>
      </c>
      <c r="D181" s="32" t="s">
        <v>522</v>
      </c>
      <c r="E181" s="33" t="s">
        <v>115</v>
      </c>
      <c r="F181" s="34">
        <v>1</v>
      </c>
      <c r="G181" s="24"/>
      <c r="H181" s="30" t="str">
        <f t="shared" si="4"/>
        <v/>
      </c>
    </row>
    <row r="182" spans="1:8" ht="22.5" x14ac:dyDescent="0.2">
      <c r="A182" s="31">
        <v>211</v>
      </c>
      <c r="B182" s="38" t="s">
        <v>158</v>
      </c>
      <c r="C182" s="32" t="s">
        <v>523</v>
      </c>
      <c r="D182" s="32" t="s">
        <v>524</v>
      </c>
      <c r="E182" s="33" t="s">
        <v>115</v>
      </c>
      <c r="F182" s="34">
        <v>2</v>
      </c>
      <c r="G182" s="24"/>
      <c r="H182" s="30" t="str">
        <f t="shared" si="4"/>
        <v/>
      </c>
    </row>
    <row r="183" spans="1:8" x14ac:dyDescent="0.2">
      <c r="A183" s="31">
        <v>213</v>
      </c>
      <c r="B183" s="38" t="s">
        <v>158</v>
      </c>
      <c r="C183" s="32" t="s">
        <v>525</v>
      </c>
      <c r="D183" s="32" t="s">
        <v>477</v>
      </c>
      <c r="E183" s="33" t="s">
        <v>115</v>
      </c>
      <c r="F183" s="34">
        <v>16</v>
      </c>
      <c r="G183" s="24"/>
      <c r="H183" s="30" t="str">
        <f t="shared" si="4"/>
        <v/>
      </c>
    </row>
    <row r="184" spans="1:8" x14ac:dyDescent="0.2">
      <c r="A184" s="31">
        <v>214</v>
      </c>
      <c r="B184" s="38" t="s">
        <v>158</v>
      </c>
      <c r="C184" s="32" t="s">
        <v>526</v>
      </c>
      <c r="D184" s="32" t="s">
        <v>152</v>
      </c>
      <c r="E184" s="33" t="s">
        <v>115</v>
      </c>
      <c r="F184" s="34">
        <v>16</v>
      </c>
      <c r="G184" s="24"/>
      <c r="H184" s="30" t="str">
        <f t="shared" si="4"/>
        <v/>
      </c>
    </row>
    <row r="185" spans="1:8" ht="13.5" thickBot="1" x14ac:dyDescent="0.25">
      <c r="A185" s="31">
        <v>234</v>
      </c>
      <c r="B185" s="38" t="s">
        <v>463</v>
      </c>
      <c r="C185" s="32" t="s">
        <v>527</v>
      </c>
      <c r="D185" s="32" t="s">
        <v>528</v>
      </c>
      <c r="E185" s="33" t="s">
        <v>115</v>
      </c>
      <c r="F185" s="34">
        <v>3</v>
      </c>
      <c r="G185" s="24"/>
      <c r="H185" s="30" t="str">
        <f t="shared" si="4"/>
        <v/>
      </c>
    </row>
    <row r="186" spans="1:8" ht="18.75" thickBot="1" x14ac:dyDescent="0.25">
      <c r="A186" s="75" t="s">
        <v>155</v>
      </c>
      <c r="B186" s="76"/>
      <c r="C186" s="77"/>
      <c r="D186" s="77"/>
      <c r="E186" s="77"/>
      <c r="F186" s="78"/>
      <c r="G186" s="42">
        <f>SUM(H131:H185)</f>
        <v>0</v>
      </c>
      <c r="H186" s="43"/>
    </row>
    <row r="187" spans="1:8" ht="15.75" x14ac:dyDescent="0.2">
      <c r="A187" s="54" t="s">
        <v>85</v>
      </c>
      <c r="B187" s="55"/>
      <c r="C187" s="55"/>
      <c r="D187" s="55"/>
      <c r="E187" s="55"/>
      <c r="F187" s="56"/>
      <c r="G187" s="57"/>
      <c r="H187" s="58"/>
    </row>
    <row r="188" spans="1:8" ht="15.75" x14ac:dyDescent="0.2">
      <c r="A188" s="54" t="s">
        <v>18</v>
      </c>
      <c r="B188" s="55"/>
      <c r="C188" s="55"/>
      <c r="D188" s="55"/>
      <c r="E188" s="55"/>
      <c r="F188" s="56"/>
      <c r="G188" s="57"/>
      <c r="H188" s="58"/>
    </row>
    <row r="189" spans="1:8" ht="16.5" thickBot="1" x14ac:dyDescent="0.25">
      <c r="A189" s="54" t="s">
        <v>154</v>
      </c>
      <c r="B189" s="55"/>
      <c r="C189" s="55"/>
      <c r="D189" s="55"/>
      <c r="E189" s="55"/>
      <c r="F189" s="56"/>
      <c r="G189" s="57"/>
      <c r="H189" s="58"/>
    </row>
    <row r="190" spans="1:8" ht="18.95" customHeight="1" thickBot="1" x14ac:dyDescent="0.25">
      <c r="A190" s="75" t="s">
        <v>156</v>
      </c>
      <c r="B190" s="76"/>
      <c r="C190" s="77"/>
      <c r="D190" s="77"/>
      <c r="E190" s="77"/>
      <c r="F190" s="78"/>
      <c r="G190" s="42">
        <f>G186+G187+G189</f>
        <v>0</v>
      </c>
      <c r="H190" s="43"/>
    </row>
    <row r="191" spans="1:8" ht="13.5" thickBot="1" x14ac:dyDescent="0.25">
      <c r="A191" s="14"/>
      <c r="B191" s="14"/>
      <c r="C191" s="15"/>
      <c r="D191" s="15"/>
      <c r="E191" s="16"/>
      <c r="F191" s="17"/>
      <c r="G191" s="6"/>
      <c r="H191" s="6"/>
    </row>
    <row r="192" spans="1:8" ht="18.75" thickBot="1" x14ac:dyDescent="0.25">
      <c r="A192" s="79" t="s">
        <v>112</v>
      </c>
      <c r="B192" s="80"/>
      <c r="C192" s="81"/>
      <c r="D192" s="81"/>
      <c r="E192" s="81"/>
      <c r="F192" s="82"/>
      <c r="G192" s="83">
        <f>G190+G129</f>
        <v>0</v>
      </c>
      <c r="H192" s="84"/>
    </row>
  </sheetData>
  <protectedRanges>
    <protectedRange sqref="G14:G124 G131:G185" name="Диапазон2"/>
    <protectedRange sqref="G5:H10" name="Диапазон3"/>
    <protectedRange sqref="G130" name="Диапазон2_2"/>
    <protectedRange sqref="G13" name="Диапазон2_3"/>
  </protectedRanges>
  <autoFilter ref="A11:F188"/>
  <mergeCells count="40">
    <mergeCell ref="A190:F190"/>
    <mergeCell ref="G190:H190"/>
    <mergeCell ref="A192:F192"/>
    <mergeCell ref="G192:H192"/>
    <mergeCell ref="A187:F187"/>
    <mergeCell ref="G187:H187"/>
    <mergeCell ref="A188:F188"/>
    <mergeCell ref="G188:H188"/>
    <mergeCell ref="A189:F189"/>
    <mergeCell ref="G189:H189"/>
    <mergeCell ref="A186:F186"/>
    <mergeCell ref="G186:H186"/>
    <mergeCell ref="A13:F13"/>
    <mergeCell ref="A125:F125"/>
    <mergeCell ref="G125:H125"/>
    <mergeCell ref="A126:F126"/>
    <mergeCell ref="G126:H126"/>
    <mergeCell ref="A127:F127"/>
    <mergeCell ref="G127:H127"/>
    <mergeCell ref="A128:F128"/>
    <mergeCell ref="G128:H128"/>
    <mergeCell ref="A129:F129"/>
    <mergeCell ref="G129:H129"/>
    <mergeCell ref="A130:F130"/>
    <mergeCell ref="G9:H9"/>
    <mergeCell ref="G10:H10"/>
    <mergeCell ref="A11:A12"/>
    <mergeCell ref="B11:B12"/>
    <mergeCell ref="C11:C12"/>
    <mergeCell ref="D11:D12"/>
    <mergeCell ref="E11:E12"/>
    <mergeCell ref="F11:F12"/>
    <mergeCell ref="G11:G12"/>
    <mergeCell ref="H11:H12"/>
    <mergeCell ref="G8:H8"/>
    <mergeCell ref="A1:F1"/>
    <mergeCell ref="C2:F2"/>
    <mergeCell ref="G5:H5"/>
    <mergeCell ref="G6:H6"/>
    <mergeCell ref="G7:H7"/>
  </mergeCells>
  <pageMargins left="0.31496062992125984" right="0.31496062992125984" top="0.35433070866141736" bottom="0.15748031496062992" header="0.31496062992125984" footer="0.31496062992125984"/>
  <pageSetup paperSize="9" scale="4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КПП</vt:lpstr>
      <vt:lpstr>Апартаменты</vt:lpstr>
      <vt:lpstr>АГОРА</vt:lpstr>
      <vt:lpstr>АГОРА!Область_печати</vt:lpstr>
      <vt:lpstr>Апартаменты!Область_печати</vt:lpstr>
      <vt:lpstr>КПП!Область_печати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2022-04-26T13:31:01Z</dcterms:modified>
</cp:coreProperties>
</file>